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75" activeTab="0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ЗВІТ'!$A$1:$Z$98</definedName>
    <definedName name="_xlnm.Print_Area" localSheetId="0">'Для заповнення'!$A$1:$Z$100</definedName>
  </definedNames>
  <calcPr fullCalcOnLoad="1"/>
</workbook>
</file>

<file path=xl/sharedStrings.xml><?xml version="1.0" encoding="utf-8"?>
<sst xmlns="http://schemas.openxmlformats.org/spreadsheetml/2006/main" count="361" uniqueCount="110">
  <si>
    <t xml:space="preserve">        </t>
  </si>
  <si>
    <t>К О Д И</t>
  </si>
  <si>
    <t>Звіт про рух грошових коштів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</si>
  <si>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</si>
  <si>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 xml:space="preserve">                               Стаття</t>
  </si>
  <si>
    <t>Код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</si>
  <si>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</si>
  <si>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</si>
  <si>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</si>
  <si>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</si>
  <si>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</si>
  <si>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</si>
  <si>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</si>
  <si>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</si>
  <si>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</si>
  <si>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</si>
  <si>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</si>
  <si>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</si>
  <si>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</si>
  <si>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</si>
  <si>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</si>
  <si>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</si>
  <si>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</si>
  <si>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</si>
  <si>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</si>
  <si>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</si>
  <si>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</si>
  <si>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</si>
  <si>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</si>
  <si>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</si>
  <si>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</si>
  <si>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</si>
  <si>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</si>
  <si>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</si>
  <si>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</si>
  <si>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</si>
  <si>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</si>
  <si>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</si>
  <si>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</si>
  <si>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</si>
  <si>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</si>
  <si>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</si>
  <si>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</si>
  <si>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</si>
  <si>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</si>
  <si>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</si>
  <si>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</si>
  <si>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</si>
  <si>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</si>
  <si>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</si>
  <si>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</si>
  <si>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</si>
  <si>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</si>
  <si>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</si>
  <si>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</si>
  <si>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</si>
  <si>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</si>
  <si>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</si>
  <si>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1801004</t>
  </si>
  <si>
    <t>Код за ДКУД</t>
  </si>
  <si>
    <t>Форма N 3</t>
  </si>
  <si>
    <t>За звітний
період</t>
  </si>
  <si>
    <t xml:space="preserve">Керівник </t>
  </si>
  <si>
    <t xml:space="preserve">                                                                                                                                  Дата /рік, місяць, число/</t>
  </si>
  <si>
    <t xml:space="preserve">Одиниця виміру : тис. грн.                                                                                         Контрольна сума                                                          </t>
  </si>
  <si>
    <t>010</t>
  </si>
  <si>
    <t>015</t>
  </si>
  <si>
    <t>020</t>
  </si>
  <si>
    <t>030</t>
  </si>
  <si>
    <t>035</t>
  </si>
  <si>
    <t>040</t>
  </si>
  <si>
    <t>045</t>
  </si>
  <si>
    <t>050</t>
  </si>
  <si>
    <t>060</t>
  </si>
  <si>
    <t>080</t>
  </si>
  <si>
    <t>070</t>
  </si>
  <si>
    <t>090</t>
  </si>
  <si>
    <t>095</t>
  </si>
  <si>
    <t>(</t>
  </si>
  <si>
    <t>)</t>
  </si>
  <si>
    <t xml:space="preserve">за ЄДРПОУ </t>
  </si>
  <si>
    <t>Підприємство</t>
  </si>
  <si>
    <t>Територія</t>
  </si>
  <si>
    <t>за КОПФГ</t>
  </si>
  <si>
    <t>за КОАТУУ</t>
  </si>
  <si>
    <t>Організаційно-правова форма господарювання</t>
  </si>
  <si>
    <t>Вид економічної діяльності</t>
  </si>
  <si>
    <t xml:space="preserve">за КВЕД </t>
  </si>
  <si>
    <t>рік</t>
  </si>
  <si>
    <t>за 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</si>
  <si>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</si>
  <si>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</si>
  <si>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</si>
  <si>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</si>
  <si>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</si>
  <si>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м.Мелітополь</t>
  </si>
  <si>
    <t>приватна</t>
  </si>
  <si>
    <t>виробництво насосів,компресорів,г/систем</t>
  </si>
  <si>
    <t>10</t>
  </si>
  <si>
    <t>12</t>
  </si>
  <si>
    <t>31</t>
  </si>
  <si>
    <t>00235814</t>
  </si>
  <si>
    <t>23107000</t>
  </si>
  <si>
    <t>29121</t>
  </si>
  <si>
    <t>Сидорчук І.Я.</t>
  </si>
  <si>
    <t>Турбіна С.Ф.</t>
  </si>
  <si>
    <t>11</t>
  </si>
  <si>
    <t>Головний бухгалтер</t>
  </si>
  <si>
    <t xml:space="preserve">Головний бухгалтера </t>
  </si>
  <si>
    <t>ПАТ"Гідросила МЗТГ"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</si>
</sst>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49" fontId="12" fillId="0" borderId="0" xfId="0" applyNumberFormat="1" applyFont="1" applyAlignment="1">
      <alignment horizontal="justify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top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9" fillId="2" borderId="2" xfId="0" applyNumberFormat="1" applyFont="1" applyFill="1" applyBorder="1" applyAlignment="1">
      <alignment horizontal="center" wrapText="1"/>
    </xf>
    <xf numFmtId="0" fontId="9" fillId="2" borderId="3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indent="1"/>
    </xf>
    <xf numFmtId="49" fontId="6" fillId="0" borderId="0" xfId="0" applyNumberFormat="1" applyFont="1" applyAlignment="1">
      <alignment/>
    </xf>
    <xf numFmtId="49" fontId="6" fillId="0" borderId="4" xfId="0" applyNumberFormat="1" applyFont="1" applyBorder="1" applyAlignment="1">
      <alignment horizontal="left"/>
    </xf>
    <xf numFmtId="49" fontId="3" fillId="0" borderId="0" xfId="0" applyNumberFormat="1" applyFont="1" applyFill="1" applyAlignment="1">
      <alignment/>
    </xf>
    <xf numFmtId="0" fontId="17" fillId="0" borderId="0" xfId="17" applyFont="1" applyFill="1" applyAlignment="1" quotePrefix="1">
      <alignment vertical="center" wrapText="1"/>
      <protection/>
    </xf>
    <xf numFmtId="0" fontId="3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NumberFormat="1" applyFont="1" applyAlignment="1" applyProtection="1">
      <alignment horizontal="left" inden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3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6" fillId="0" borderId="4" xfId="0" applyNumberFormat="1" applyFont="1" applyBorder="1" applyAlignment="1" applyProtection="1">
      <alignment horizontal="left"/>
      <protection hidden="1"/>
    </xf>
    <xf numFmtId="0" fontId="11" fillId="0" borderId="0" xfId="0" applyNumberFormat="1" applyFont="1" applyAlignment="1" applyProtection="1">
      <alignment horizontal="center" vertical="top" wrapText="1"/>
      <protection hidden="1"/>
    </xf>
    <xf numFmtId="0" fontId="7" fillId="0" borderId="0" xfId="0" applyNumberFormat="1" applyFont="1" applyAlignment="1" applyProtection="1">
      <alignment horizontal="justify" vertical="top" wrapText="1"/>
      <protection hidden="1"/>
    </xf>
    <xf numFmtId="0" fontId="6" fillId="0" borderId="0" xfId="0" applyNumberFormat="1" applyFont="1" applyAlignment="1" applyProtection="1">
      <alignment horizontal="justify" vertical="top" wrapText="1"/>
      <protection hidden="1"/>
    </xf>
    <xf numFmtId="0" fontId="9" fillId="0" borderId="2" xfId="0" applyNumberFormat="1" applyFont="1" applyBorder="1" applyAlignment="1" applyProtection="1">
      <alignment horizontal="center" wrapText="1"/>
      <protection hidden="1"/>
    </xf>
    <xf numFmtId="0" fontId="9" fillId="0" borderId="3" xfId="0" applyNumberFormat="1" applyFont="1" applyBorder="1" applyAlignment="1" applyProtection="1">
      <alignment horizontal="center" wrapText="1"/>
      <protection hidden="1"/>
    </xf>
    <xf numFmtId="0" fontId="9" fillId="0" borderId="5" xfId="0" applyNumberFormat="1" applyFont="1" applyBorder="1" applyAlignment="1" applyProtection="1">
      <alignment horizontal="center" wrapText="1"/>
      <protection hidden="1"/>
    </xf>
    <xf numFmtId="0" fontId="9" fillId="0" borderId="6" xfId="0" applyNumberFormat="1" applyFont="1" applyBorder="1" applyAlignment="1" applyProtection="1">
      <alignment horizontal="center" wrapText="1"/>
      <protection hidden="1"/>
    </xf>
    <xf numFmtId="0" fontId="9" fillId="0" borderId="2" xfId="0" applyNumberFormat="1" applyFont="1" applyFill="1" applyBorder="1" applyAlignment="1" applyProtection="1">
      <alignment horizontal="center" wrapText="1"/>
      <protection hidden="1"/>
    </xf>
    <xf numFmtId="0" fontId="9" fillId="0" borderId="3" xfId="0" applyNumberFormat="1" applyFont="1" applyFill="1" applyBorder="1" applyAlignment="1" applyProtection="1">
      <alignment horizontal="center" wrapText="1"/>
      <protection hidden="1"/>
    </xf>
    <xf numFmtId="49" fontId="12" fillId="0" borderId="0" xfId="0" applyNumberFormat="1" applyFont="1" applyAlignment="1" applyProtection="1">
      <alignment horizontal="justify"/>
      <protection hidden="1"/>
    </xf>
    <xf numFmtId="49" fontId="3" fillId="0" borderId="0" xfId="0" applyNumberFormat="1" applyFont="1" applyAlignment="1" applyProtection="1">
      <alignment/>
      <protection hidden="1"/>
    </xf>
    <xf numFmtId="0" fontId="17" fillId="0" borderId="0" xfId="17" applyFont="1" applyFill="1" applyAlignment="1" quotePrefix="1">
      <alignment vertical="center"/>
      <protection/>
    </xf>
    <xf numFmtId="0" fontId="9" fillId="0" borderId="5" xfId="0" applyNumberFormat="1" applyFont="1" applyFill="1" applyBorder="1" applyAlignment="1" applyProtection="1">
      <alignment horizontal="center" wrapText="1"/>
      <protection hidden="1"/>
    </xf>
    <xf numFmtId="0" fontId="9" fillId="0" borderId="6" xfId="0" applyNumberFormat="1" applyFont="1" applyFill="1" applyBorder="1" applyAlignment="1" applyProtection="1">
      <alignment horizontal="center" wrapText="1"/>
      <protection hidden="1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 applyProtection="1">
      <alignment horizontal="center" wrapText="1"/>
      <protection hidden="1"/>
    </xf>
    <xf numFmtId="49" fontId="9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/>
    </xf>
    <xf numFmtId="0" fontId="9" fillId="2" borderId="5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 applyProtection="1">
      <alignment horizontal="justify" wrapText="1"/>
      <protection hidden="1"/>
    </xf>
    <xf numFmtId="0" fontId="9" fillId="0" borderId="0" xfId="0" applyNumberFormat="1" applyFont="1" applyFill="1" applyBorder="1" applyAlignment="1" applyProtection="1">
      <alignment horizontal="center" wrapText="1"/>
      <protection hidden="1"/>
    </xf>
    <xf numFmtId="3" fontId="9" fillId="0" borderId="0" xfId="0" applyNumberFormat="1" applyFont="1" applyFill="1" applyBorder="1" applyAlignment="1" applyProtection="1">
      <alignment horizontal="center" wrapText="1"/>
      <protection hidden="1"/>
    </xf>
    <xf numFmtId="49" fontId="3" fillId="0" borderId="7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0" fontId="16" fillId="3" borderId="0" xfId="17" applyFont="1" applyFill="1" applyAlignment="1">
      <alignment horizontal="justify" vertical="center" wrapText="1"/>
      <protection/>
    </xf>
    <xf numFmtId="0" fontId="16" fillId="3" borderId="0" xfId="17" applyFont="1" applyFill="1" applyAlignment="1">
      <alignment horizontal="justify" vertical="center"/>
      <protection/>
    </xf>
    <xf numFmtId="3" fontId="9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wrapText="1"/>
    </xf>
    <xf numFmtId="0" fontId="15" fillId="3" borderId="0" xfId="17" applyFont="1" applyFill="1" applyAlignment="1" quotePrefix="1">
      <alignment horizontal="justify" vertical="center"/>
      <protection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3" fontId="13" fillId="0" borderId="5" xfId="0" applyNumberFormat="1" applyFont="1" applyBorder="1" applyAlignment="1">
      <alignment horizontal="center" vertical="top" wrapText="1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49" fontId="3" fillId="0" borderId="9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3" fontId="9" fillId="2" borderId="9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justify" wrapText="1"/>
    </xf>
    <xf numFmtId="49" fontId="10" fillId="0" borderId="13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0" fillId="0" borderId="8" xfId="0" applyNumberFormat="1" applyFont="1" applyBorder="1" applyAlignment="1">
      <alignment horizontal="justify" wrapText="1"/>
    </xf>
    <xf numFmtId="49" fontId="10" fillId="0" borderId="2" xfId="0" applyNumberFormat="1" applyFont="1" applyBorder="1" applyAlignment="1">
      <alignment horizontal="justify" wrapText="1"/>
    </xf>
    <xf numFmtId="49" fontId="9" fillId="0" borderId="5" xfId="0" applyNumberFormat="1" applyFont="1" applyBorder="1" applyAlignment="1">
      <alignment horizontal="justify" wrapText="1"/>
    </xf>
    <xf numFmtId="49" fontId="10" fillId="0" borderId="1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 applyProtection="1">
      <alignment horizontal="center"/>
      <protection hidden="1"/>
    </xf>
    <xf numFmtId="0" fontId="15" fillId="3" borderId="0" xfId="17" applyFont="1" applyFill="1" applyAlignment="1" quotePrefix="1">
      <alignment horizontal="justify" vertical="center" wrapText="1"/>
      <protection/>
    </xf>
    <xf numFmtId="49" fontId="18" fillId="3" borderId="0" xfId="0" applyNumberFormat="1" applyFont="1" applyFill="1" applyAlignment="1">
      <alignment horizontal="justify" vertical="center" wrapText="1"/>
    </xf>
    <xf numFmtId="0" fontId="17" fillId="3" borderId="0" xfId="17" applyFont="1" applyFill="1" applyAlignment="1" quotePrefix="1">
      <alignment horizontal="justify" wrapText="1"/>
      <protection/>
    </xf>
    <xf numFmtId="3" fontId="9" fillId="0" borderId="9" xfId="0" applyNumberFormat="1" applyFont="1" applyFill="1" applyBorder="1" applyAlignment="1" applyProtection="1">
      <alignment horizontal="center" wrapText="1"/>
      <protection hidden="1"/>
    </xf>
    <xf numFmtId="3" fontId="9" fillId="0" borderId="4" xfId="0" applyNumberFormat="1" applyFont="1" applyFill="1" applyBorder="1" applyAlignment="1" applyProtection="1">
      <alignment horizontal="center" wrapText="1"/>
      <protection hidden="1"/>
    </xf>
    <xf numFmtId="49" fontId="10" fillId="0" borderId="18" xfId="0" applyNumberFormat="1" applyFont="1" applyBorder="1" applyAlignment="1" applyProtection="1">
      <alignment horizontal="center" wrapText="1"/>
      <protection hidden="1"/>
    </xf>
    <xf numFmtId="49" fontId="10" fillId="0" borderId="0" xfId="0" applyNumberFormat="1" applyFont="1" applyBorder="1" applyAlignment="1" applyProtection="1">
      <alignment horizontal="center" wrapText="1"/>
      <protection hidden="1"/>
    </xf>
    <xf numFmtId="49" fontId="10" fillId="0" borderId="7" xfId="0" applyNumberFormat="1" applyFont="1" applyBorder="1" applyAlignment="1" applyProtection="1">
      <alignment horizontal="center" wrapText="1"/>
      <protection hidden="1"/>
    </xf>
    <xf numFmtId="49" fontId="9" fillId="0" borderId="1" xfId="0" applyNumberFormat="1" applyFont="1" applyBorder="1" applyAlignment="1" applyProtection="1">
      <alignment horizontal="center" wrapText="1"/>
      <protection hidden="1"/>
    </xf>
    <xf numFmtId="49" fontId="9" fillId="0" borderId="5" xfId="0" applyNumberFormat="1" applyFont="1" applyBorder="1" applyAlignment="1" applyProtection="1">
      <alignment horizontal="center" wrapText="1"/>
      <protection hidden="1"/>
    </xf>
    <xf numFmtId="49" fontId="9" fillId="0" borderId="9" xfId="0" applyNumberFormat="1" applyFont="1" applyBorder="1" applyAlignment="1" applyProtection="1">
      <alignment horizontal="center" wrapText="1"/>
      <protection hidden="1"/>
    </xf>
    <xf numFmtId="49" fontId="9" fillId="0" borderId="6" xfId="0" applyNumberFormat="1" applyFont="1" applyBorder="1" applyAlignment="1" applyProtection="1">
      <alignment horizontal="center" wrapText="1"/>
      <protection hidden="1"/>
    </xf>
    <xf numFmtId="49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wrapText="1"/>
      <protection hidden="1"/>
    </xf>
    <xf numFmtId="49" fontId="9" fillId="0" borderId="4" xfId="0" applyNumberFormat="1" applyFont="1" applyBorder="1" applyAlignment="1" applyProtection="1">
      <alignment horizontal="center" wrapText="1"/>
      <protection hidden="1"/>
    </xf>
    <xf numFmtId="49" fontId="9" fillId="0" borderId="3" xfId="0" applyNumberFormat="1" applyFont="1" applyBorder="1" applyAlignment="1" applyProtection="1">
      <alignment horizontal="center" wrapText="1"/>
      <protection hidden="1"/>
    </xf>
    <xf numFmtId="49" fontId="9" fillId="0" borderId="18" xfId="0" applyNumberFormat="1" applyFont="1" applyBorder="1" applyAlignment="1" applyProtection="1">
      <alignment horizontal="center" wrapText="1"/>
      <protection hidden="1"/>
    </xf>
    <xf numFmtId="49" fontId="9" fillId="0" borderId="0" xfId="0" applyNumberFormat="1" applyFont="1" applyBorder="1" applyAlignment="1" applyProtection="1">
      <alignment horizontal="center" wrapText="1"/>
      <protection hidden="1"/>
    </xf>
    <xf numFmtId="49" fontId="9" fillId="0" borderId="7" xfId="0" applyNumberFormat="1" applyFont="1" applyBorder="1" applyAlignment="1" applyProtection="1">
      <alignment horizontal="center" wrapText="1"/>
      <protection hidden="1"/>
    </xf>
    <xf numFmtId="49" fontId="9" fillId="0" borderId="1" xfId="0" applyNumberFormat="1" applyFont="1" applyBorder="1" applyAlignment="1" applyProtection="1">
      <alignment horizontal="justify" wrapText="1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49" fontId="10" fillId="0" borderId="1" xfId="0" applyNumberFormat="1" applyFont="1" applyBorder="1" applyAlignment="1" applyProtection="1">
      <alignment horizontal="justify" wrapText="1"/>
      <protection hidden="1"/>
    </xf>
    <xf numFmtId="49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0" applyNumberFormat="1" applyFont="1" applyBorder="1" applyAlignment="1" applyProtection="1">
      <alignment horizontal="justify" wrapText="1"/>
      <protection hidden="1"/>
    </xf>
    <xf numFmtId="49" fontId="9" fillId="0" borderId="8" xfId="0" applyNumberFormat="1" applyFont="1" applyBorder="1" applyAlignment="1" applyProtection="1">
      <alignment horizontal="justify" wrapText="1"/>
      <protection hidden="1"/>
    </xf>
    <xf numFmtId="49" fontId="10" fillId="0" borderId="8" xfId="0" applyNumberFormat="1" applyFont="1" applyBorder="1" applyAlignment="1" applyProtection="1">
      <alignment horizontal="justify" wrapText="1"/>
      <protection hidden="1"/>
    </xf>
    <xf numFmtId="49" fontId="10" fillId="0" borderId="2" xfId="0" applyNumberFormat="1" applyFont="1" applyBorder="1" applyAlignment="1" applyProtection="1">
      <alignment horizontal="justify" wrapText="1"/>
      <protection hidden="1"/>
    </xf>
    <xf numFmtId="49" fontId="10" fillId="0" borderId="10" xfId="0" applyNumberFormat="1" applyFont="1" applyBorder="1" applyAlignment="1" applyProtection="1">
      <alignment horizontal="center" wrapText="1"/>
      <protection hidden="1"/>
    </xf>
    <xf numFmtId="49" fontId="9" fillId="0" borderId="1" xfId="0" applyNumberFormat="1" applyFont="1" applyBorder="1" applyAlignment="1" applyProtection="1">
      <alignment wrapText="1"/>
      <protection hidden="1"/>
    </xf>
    <xf numFmtId="49" fontId="10" fillId="0" borderId="13" xfId="0" applyNumberFormat="1" applyFont="1" applyBorder="1" applyAlignment="1" applyProtection="1">
      <alignment horizontal="justify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49" fontId="9" fillId="0" borderId="8" xfId="0" applyNumberFormat="1" applyFont="1" applyBorder="1" applyAlignment="1" applyProtection="1">
      <alignment wrapText="1"/>
      <protection hidden="1"/>
    </xf>
    <xf numFmtId="49" fontId="10" fillId="0" borderId="5" xfId="0" applyNumberFormat="1" applyFont="1" applyBorder="1" applyAlignment="1" applyProtection="1">
      <alignment horizontal="center" wrapText="1"/>
      <protection hidden="1"/>
    </xf>
    <xf numFmtId="49" fontId="10" fillId="0" borderId="9" xfId="0" applyNumberFormat="1" applyFont="1" applyBorder="1" applyAlignment="1" applyProtection="1">
      <alignment horizontal="center" wrapText="1"/>
      <protection hidden="1"/>
    </xf>
    <xf numFmtId="49" fontId="10" fillId="0" borderId="6" xfId="0" applyNumberFormat="1" applyFont="1" applyBorder="1" applyAlignment="1" applyProtection="1">
      <alignment horizontal="center" wrapText="1"/>
      <protection hidden="1"/>
    </xf>
    <xf numFmtId="49" fontId="10" fillId="0" borderId="2" xfId="0" applyNumberFormat="1" applyFont="1" applyBorder="1" applyAlignment="1" applyProtection="1">
      <alignment horizontal="center" wrapText="1"/>
      <protection hidden="1"/>
    </xf>
    <xf numFmtId="49" fontId="10" fillId="0" borderId="4" xfId="0" applyNumberFormat="1" applyFont="1" applyBorder="1" applyAlignment="1" applyProtection="1">
      <alignment horizontal="center" wrapText="1"/>
      <protection hidden="1"/>
    </xf>
    <xf numFmtId="49" fontId="10" fillId="0" borderId="3" xfId="0" applyNumberFormat="1" applyFont="1" applyBorder="1" applyAlignment="1" applyProtection="1">
      <alignment horizontal="center" wrapText="1"/>
      <protection hidden="1"/>
    </xf>
    <xf numFmtId="49" fontId="9" fillId="0" borderId="14" xfId="0" applyNumberFormat="1" applyFont="1" applyBorder="1" applyAlignment="1" applyProtection="1">
      <alignment horizontal="center" wrapText="1"/>
      <protection hidden="1"/>
    </xf>
    <xf numFmtId="49" fontId="9" fillId="0" borderId="15" xfId="0" applyNumberFormat="1" applyFont="1" applyBorder="1" applyAlignment="1" applyProtection="1">
      <alignment horizontal="center" wrapText="1"/>
      <protection hidden="1"/>
    </xf>
    <xf numFmtId="49" fontId="9" fillId="0" borderId="16" xfId="0" applyNumberFormat="1" applyFont="1" applyBorder="1" applyAlignment="1" applyProtection="1">
      <alignment horizontal="center" wrapText="1"/>
      <protection hidden="1"/>
    </xf>
    <xf numFmtId="3" fontId="9" fillId="0" borderId="8" xfId="0" applyNumberFormat="1" applyFont="1" applyBorder="1" applyAlignment="1" applyProtection="1">
      <alignment horizontal="center" wrapText="1"/>
      <protection hidden="1"/>
    </xf>
    <xf numFmtId="3" fontId="9" fillId="0" borderId="9" xfId="0" applyNumberFormat="1" applyFont="1" applyBorder="1" applyAlignment="1" applyProtection="1">
      <alignment horizontal="center" wrapText="1"/>
      <protection hidden="1"/>
    </xf>
    <xf numFmtId="0" fontId="10" fillId="0" borderId="1" xfId="0" applyNumberFormat="1" applyFont="1" applyBorder="1" applyAlignment="1" applyProtection="1">
      <alignment horizontal="center" wrapText="1"/>
      <protection hidden="1"/>
    </xf>
    <xf numFmtId="0" fontId="9" fillId="0" borderId="1" xfId="0" applyNumberFormat="1" applyFont="1" applyBorder="1" applyAlignment="1" applyProtection="1">
      <alignment horizontal="center" wrapText="1"/>
      <protection hidden="1"/>
    </xf>
    <xf numFmtId="0" fontId="10" fillId="0" borderId="3" xfId="0" applyNumberFormat="1" applyFont="1" applyBorder="1" applyAlignment="1" applyProtection="1">
      <alignment horizontal="center" wrapText="1"/>
      <protection hidden="1"/>
    </xf>
    <xf numFmtId="0" fontId="10" fillId="0" borderId="8" xfId="0" applyNumberFormat="1" applyFont="1" applyBorder="1" applyAlignment="1" applyProtection="1">
      <alignment horizontal="center" wrapText="1"/>
      <protection hidden="1"/>
    </xf>
    <xf numFmtId="3" fontId="9" fillId="0" borderId="6" xfId="0" applyNumberFormat="1" applyFont="1" applyBorder="1" applyAlignment="1" applyProtection="1">
      <alignment horizontal="center" wrapText="1"/>
      <protection hidden="1"/>
    </xf>
    <xf numFmtId="3" fontId="9" fillId="0" borderId="1" xfId="0" applyNumberFormat="1" applyFont="1" applyBorder="1" applyAlignment="1" applyProtection="1">
      <alignment horizontal="center" wrapText="1"/>
      <protection hidden="1"/>
    </xf>
    <xf numFmtId="3" fontId="9" fillId="0" borderId="4" xfId="0" applyNumberFormat="1" applyFont="1" applyBorder="1" applyAlignment="1" applyProtection="1">
      <alignment horizont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0" fontId="10" fillId="0" borderId="13" xfId="0" applyNumberFormat="1" applyFont="1" applyBorder="1" applyAlignment="1" applyProtection="1">
      <alignment horizontal="center" wrapText="1"/>
      <protection hidden="1"/>
    </xf>
    <xf numFmtId="0" fontId="9" fillId="0" borderId="13" xfId="0" applyNumberFormat="1" applyFont="1" applyBorder="1" applyAlignment="1" applyProtection="1">
      <alignment horizontal="center" wrapText="1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5" xfId="0" applyNumberFormat="1" applyFont="1" applyBorder="1" applyAlignment="1" applyProtection="1">
      <alignment horizontal="center" vertical="top" wrapText="1"/>
      <protection hidden="1"/>
    </xf>
    <xf numFmtId="3" fontId="0" fillId="0" borderId="9" xfId="0" applyNumberFormat="1" applyFont="1" applyBorder="1" applyAlignment="1" applyProtection="1">
      <alignment horizontal="center"/>
      <protection hidden="1"/>
    </xf>
    <xf numFmtId="3" fontId="0" fillId="0" borderId="6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7" xfId="0" applyNumberForma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3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9" xfId="0" applyNumberFormat="1" applyBorder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0" fontId="0" fillId="0" borderId="9" xfId="0" applyNumberFormat="1" applyFont="1" applyBorder="1" applyAlignment="1" applyProtection="1">
      <alignment horizontal="center"/>
      <protection hidden="1"/>
    </xf>
    <xf numFmtId="0" fontId="0" fillId="0" borderId="6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 vertical="top"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7" xfId="0" applyNumberFormat="1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left" wrapText="1"/>
      <protection hidden="1"/>
    </xf>
    <xf numFmtId="0" fontId="13" fillId="0" borderId="4" xfId="0" applyNumberFormat="1" applyFont="1" applyBorder="1" applyAlignment="1" applyProtection="1">
      <alignment horizontal="left" wrapText="1"/>
      <protection hidden="1"/>
    </xf>
    <xf numFmtId="0" fontId="3" fillId="0" borderId="4" xfId="0" applyNumberFormat="1" applyFont="1" applyBorder="1" applyAlignment="1" applyProtection="1">
      <alignment horizontal="left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7" xfId="0" applyNumberFormat="1" applyFont="1" applyBorder="1" applyAlignment="1" applyProtection="1">
      <alignment horizontal="center"/>
      <protection hidden="1"/>
    </xf>
    <xf numFmtId="0" fontId="3" fillId="0" borderId="5" xfId="0" applyNumberFormat="1" applyFont="1" applyBorder="1" applyAlignment="1" applyProtection="1">
      <alignment horizontal="center"/>
      <protection hidden="1"/>
    </xf>
    <xf numFmtId="0" fontId="3" fillId="0" borderId="9" xfId="0" applyNumberFormat="1" applyFont="1" applyBorder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center"/>
      <protection hidden="1"/>
    </xf>
    <xf numFmtId="0" fontId="3" fillId="0" borderId="9" xfId="0" applyNumberFormat="1" applyFont="1" applyBorder="1" applyAlignment="1" applyProtection="1">
      <alignment horizontal="left" wrapText="1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left"/>
      <protection hidden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19</xdr:col>
      <xdr:colOff>428625</xdr:colOff>
      <xdr:row>99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18821400"/>
          <a:ext cx="54387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/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97</xdr:row>
      <xdr:rowOff>142875</xdr:rowOff>
    </xdr:from>
    <xdr:to>
      <xdr:col>20</xdr:col>
      <xdr:colOff>0</xdr:colOff>
      <xdr:row>99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9525" y="18802350"/>
          <a:ext cx="54387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/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showGridLines="0" showZeros="0" tabSelected="1" workbookViewId="0" topLeftCell="A1">
      <selection activeCell="AD26" sqref="AD26"/>
    </sheetView>
  </sheetViews>
  <sheetFormatPr defaultColWidth="9.00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3.00390625" style="6" customWidth="1"/>
    <col min="24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2:31" ht="15.75" customHeight="1">
      <c r="L1" s="79" t="s">
        <v>56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B1" s="73" t="s">
        <v>90</v>
      </c>
      <c r="AC1" s="73"/>
      <c r="AD1" s="73"/>
      <c r="AE1" s="73"/>
    </row>
    <row r="2" spans="12:31" ht="15.75" customHeight="1">
      <c r="L2" s="79" t="s">
        <v>57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B2" s="73"/>
      <c r="AC2" s="73"/>
      <c r="AD2" s="73"/>
      <c r="AE2" s="73"/>
    </row>
    <row r="3" spans="6:31" ht="7.5" customHeight="1">
      <c r="F3" s="1" t="s">
        <v>0</v>
      </c>
      <c r="AB3" s="73"/>
      <c r="AC3" s="73"/>
      <c r="AD3" s="73"/>
      <c r="AE3" s="73"/>
    </row>
    <row r="4" spans="1:31" ht="12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75" t="s">
        <v>1</v>
      </c>
      <c r="X4" s="80"/>
      <c r="Y4" s="81"/>
      <c r="AB4" s="73"/>
      <c r="AC4" s="73"/>
      <c r="AD4" s="73"/>
      <c r="AE4" s="73"/>
    </row>
    <row r="5" spans="1:31" ht="15" customHeight="1">
      <c r="A5" s="82" t="s">
        <v>63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5" t="s">
        <v>106</v>
      </c>
      <c r="X5" s="5" t="s">
        <v>99</v>
      </c>
      <c r="Y5" s="5" t="s">
        <v>100</v>
      </c>
      <c r="AB5" s="73"/>
      <c r="AC5" s="73"/>
      <c r="AD5" s="73"/>
      <c r="AE5" s="73"/>
    </row>
    <row r="6" spans="1:31" ht="15" customHeight="1">
      <c r="A6" s="94" t="s">
        <v>81</v>
      </c>
      <c r="B6" s="94"/>
      <c r="C6" s="94"/>
      <c r="D6" s="94"/>
      <c r="E6" s="95" t="s">
        <v>109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5" t="s">
        <v>80</v>
      </c>
      <c r="U6" s="14"/>
      <c r="V6" s="10"/>
      <c r="W6" s="75" t="s">
        <v>101</v>
      </c>
      <c r="X6" s="76"/>
      <c r="Y6" s="77"/>
      <c r="AB6" s="73"/>
      <c r="AC6" s="73"/>
      <c r="AD6" s="73"/>
      <c r="AE6" s="73"/>
    </row>
    <row r="7" spans="1:31" ht="15" customHeight="1">
      <c r="A7" s="94" t="s">
        <v>82</v>
      </c>
      <c r="B7" s="94"/>
      <c r="C7" s="94"/>
      <c r="D7" s="74" t="s">
        <v>95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15" t="s">
        <v>84</v>
      </c>
      <c r="U7" s="14"/>
      <c r="V7" s="10"/>
      <c r="W7" s="75" t="s">
        <v>102</v>
      </c>
      <c r="X7" s="76"/>
      <c r="Y7" s="77"/>
      <c r="AB7" s="61" t="s">
        <v>94</v>
      </c>
      <c r="AC7" s="62"/>
      <c r="AD7" s="62"/>
      <c r="AE7" s="62"/>
    </row>
    <row r="8" spans="1:31" ht="1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2" t="s">
        <v>96</v>
      </c>
      <c r="L8" s="92"/>
      <c r="M8" s="92"/>
      <c r="N8" s="92"/>
      <c r="O8" s="92"/>
      <c r="P8" s="92"/>
      <c r="Q8" s="92"/>
      <c r="R8" s="92"/>
      <c r="S8" s="92"/>
      <c r="T8" s="15" t="s">
        <v>83</v>
      </c>
      <c r="U8" s="14"/>
      <c r="V8" s="10"/>
      <c r="W8" s="75" t="s">
        <v>98</v>
      </c>
      <c r="X8" s="76"/>
      <c r="Y8" s="77"/>
      <c r="AB8" s="62"/>
      <c r="AC8" s="62"/>
      <c r="AD8" s="62"/>
      <c r="AE8" s="62"/>
    </row>
    <row r="9" spans="1:31" ht="15" customHeight="1">
      <c r="A9" s="94" t="s">
        <v>86</v>
      </c>
      <c r="B9" s="94"/>
      <c r="C9" s="94"/>
      <c r="D9" s="94"/>
      <c r="E9" s="94"/>
      <c r="F9" s="94"/>
      <c r="G9" s="74" t="s">
        <v>97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" t="s">
        <v>87</v>
      </c>
      <c r="U9" s="14"/>
      <c r="V9" s="10"/>
      <c r="W9" s="75" t="s">
        <v>103</v>
      </c>
      <c r="X9" s="76"/>
      <c r="Y9" s="77"/>
      <c r="AB9" s="62"/>
      <c r="AC9" s="62"/>
      <c r="AD9" s="62"/>
      <c r="AE9" s="62"/>
    </row>
    <row r="10" spans="1:31" ht="15" customHeight="1">
      <c r="A10" s="89" t="s">
        <v>64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1"/>
      <c r="W10" s="85"/>
      <c r="X10" s="86"/>
      <c r="Y10" s="87"/>
      <c r="AB10" s="62"/>
      <c r="AC10" s="62"/>
      <c r="AD10" s="62"/>
      <c r="AE10" s="62"/>
    </row>
    <row r="11" spans="28:31" ht="14.25" customHeight="1">
      <c r="AB11" s="62"/>
      <c r="AC11" s="62"/>
      <c r="AD11" s="62"/>
      <c r="AE11" s="62"/>
    </row>
    <row r="12" spans="1:31" ht="46.5" customHeight="1">
      <c r="A12" s="88" t="s">
        <v>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B12" s="62"/>
      <c r="AC12" s="62"/>
      <c r="AD12" s="62"/>
      <c r="AE12" s="62"/>
    </row>
    <row r="13" spans="2:31" s="11" customFormat="1" ht="15.75">
      <c r="B13" s="16"/>
      <c r="C13" s="16"/>
      <c r="D13" s="16"/>
      <c r="E13" s="16"/>
      <c r="F13" s="16"/>
      <c r="G13" s="16"/>
      <c r="H13" s="16"/>
      <c r="I13" s="16"/>
      <c r="L13" s="60" t="s">
        <v>89</v>
      </c>
      <c r="M13" s="60"/>
      <c r="N13" s="17" t="s">
        <v>106</v>
      </c>
      <c r="O13" s="16" t="s">
        <v>88</v>
      </c>
      <c r="P13" s="16"/>
      <c r="Q13" s="16"/>
      <c r="R13" s="16"/>
      <c r="S13" s="16"/>
      <c r="T13" s="16"/>
      <c r="U13" s="16"/>
      <c r="V13" s="16"/>
      <c r="W13" s="16"/>
      <c r="X13" s="16"/>
      <c r="AB13" s="40"/>
      <c r="AC13" s="40"/>
      <c r="AD13" s="40"/>
      <c r="AE13" s="40"/>
    </row>
    <row r="14" spans="1:31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B14" s="40"/>
      <c r="AC14" s="40"/>
      <c r="AD14" s="40"/>
      <c r="AE14" s="40"/>
    </row>
    <row r="15" spans="1:31" ht="12.75" customHeight="1">
      <c r="A15" s="2" t="s">
        <v>3</v>
      </c>
      <c r="B15" s="3"/>
      <c r="O15" s="10" t="s">
        <v>60</v>
      </c>
      <c r="P15" s="10"/>
      <c r="Q15" s="10"/>
      <c r="S15" s="58" t="s">
        <v>59</v>
      </c>
      <c r="T15" s="58"/>
      <c r="U15" s="58"/>
      <c r="V15" s="56"/>
      <c r="W15" s="66" t="s">
        <v>58</v>
      </c>
      <c r="X15" s="67"/>
      <c r="Y15" s="68"/>
      <c r="AB15" s="18"/>
      <c r="AC15" s="18"/>
      <c r="AD15" s="18"/>
      <c r="AE15" s="18"/>
    </row>
    <row r="17" spans="1:26" ht="60.75" customHeight="1" thickBot="1">
      <c r="A17" s="69" t="s">
        <v>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32" t="s">
        <v>5</v>
      </c>
      <c r="Q17" s="133"/>
      <c r="R17" s="134"/>
      <c r="S17" s="69" t="s">
        <v>61</v>
      </c>
      <c r="T17" s="69"/>
      <c r="U17" s="69"/>
      <c r="V17" s="69"/>
      <c r="W17" s="69" t="s">
        <v>6</v>
      </c>
      <c r="X17" s="69"/>
      <c r="Y17" s="69"/>
      <c r="Z17" s="69"/>
    </row>
    <row r="18" spans="1:26" ht="12.75" customHeight="1" thickBot="1">
      <c r="A18" s="119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>
        <v>2</v>
      </c>
      <c r="Q18" s="70"/>
      <c r="R18" s="70"/>
      <c r="S18" s="70">
        <v>3</v>
      </c>
      <c r="T18" s="70"/>
      <c r="U18" s="70"/>
      <c r="V18" s="70"/>
      <c r="W18" s="70">
        <v>4</v>
      </c>
      <c r="X18" s="70"/>
      <c r="Y18" s="70"/>
      <c r="Z18" s="71"/>
    </row>
    <row r="19" spans="1:26" ht="15" customHeight="1">
      <c r="A19" s="120" t="s">
        <v>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38"/>
      <c r="Q19" s="139"/>
      <c r="R19" s="140"/>
      <c r="S19" s="72"/>
      <c r="T19" s="72"/>
      <c r="U19" s="72"/>
      <c r="V19" s="72"/>
      <c r="W19" s="72"/>
      <c r="X19" s="72"/>
      <c r="Y19" s="72"/>
      <c r="Z19" s="72"/>
    </row>
    <row r="20" spans="1:26" ht="15" customHeight="1">
      <c r="A20" s="121" t="s">
        <v>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35"/>
      <c r="Q20" s="136"/>
      <c r="R20" s="137"/>
      <c r="S20" s="78"/>
      <c r="T20" s="78"/>
      <c r="U20" s="78"/>
      <c r="V20" s="78"/>
      <c r="W20" s="78"/>
      <c r="X20" s="78"/>
      <c r="Y20" s="78"/>
      <c r="Z20" s="78"/>
    </row>
    <row r="21" spans="1:26" ht="15" customHeight="1">
      <c r="A21" s="122" t="s">
        <v>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0" t="s">
        <v>65</v>
      </c>
      <c r="Q21" s="111"/>
      <c r="R21" s="112"/>
      <c r="S21" s="65">
        <f>112552-255-13102</f>
        <v>99195</v>
      </c>
      <c r="T21" s="65"/>
      <c r="U21" s="65"/>
      <c r="V21" s="65"/>
      <c r="W21" s="65">
        <v>86025</v>
      </c>
      <c r="X21" s="65"/>
      <c r="Y21" s="65"/>
      <c r="Z21" s="65"/>
    </row>
    <row r="22" spans="1:26" ht="15" customHeight="1">
      <c r="A22" s="123" t="s">
        <v>10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04" t="s">
        <v>66</v>
      </c>
      <c r="Q22" s="105"/>
      <c r="R22" s="106"/>
      <c r="S22" s="63"/>
      <c r="T22" s="63"/>
      <c r="U22" s="63"/>
      <c r="V22" s="63"/>
      <c r="W22" s="63"/>
      <c r="X22" s="63"/>
      <c r="Y22" s="63"/>
      <c r="Z22" s="63"/>
    </row>
    <row r="23" spans="1:26" ht="15" customHeight="1">
      <c r="A23" s="123" t="s">
        <v>11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04" t="s">
        <v>67</v>
      </c>
      <c r="Q23" s="105"/>
      <c r="R23" s="106"/>
      <c r="S23" s="63">
        <f>13102</f>
        <v>13102</v>
      </c>
      <c r="T23" s="63"/>
      <c r="U23" s="63"/>
      <c r="V23" s="63"/>
      <c r="W23" s="63">
        <v>15676</v>
      </c>
      <c r="X23" s="63"/>
      <c r="Y23" s="63"/>
      <c r="Z23" s="63"/>
    </row>
    <row r="24" spans="1:26" ht="15" customHeight="1">
      <c r="A24" s="123" t="s">
        <v>12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04" t="s">
        <v>68</v>
      </c>
      <c r="Q24" s="105"/>
      <c r="R24" s="106"/>
      <c r="S24" s="63"/>
      <c r="T24" s="63"/>
      <c r="U24" s="63"/>
      <c r="V24" s="63"/>
      <c r="W24" s="63">
        <v>574</v>
      </c>
      <c r="X24" s="63"/>
      <c r="Y24" s="63"/>
      <c r="Z24" s="63"/>
    </row>
    <row r="25" spans="1:26" ht="15" customHeight="1">
      <c r="A25" s="123" t="s">
        <v>13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04" t="s">
        <v>69</v>
      </c>
      <c r="Q25" s="105"/>
      <c r="R25" s="106"/>
      <c r="S25" s="63"/>
      <c r="T25" s="63"/>
      <c r="U25" s="63"/>
      <c r="V25" s="63"/>
      <c r="W25" s="63">
        <v>7</v>
      </c>
      <c r="X25" s="63"/>
      <c r="Y25" s="63"/>
      <c r="Z25" s="63"/>
    </row>
    <row r="26" spans="1:26" ht="15" customHeight="1">
      <c r="A26" s="123" t="s">
        <v>14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04" t="s">
        <v>70</v>
      </c>
      <c r="Q26" s="105"/>
      <c r="R26" s="106"/>
      <c r="S26" s="63">
        <v>829</v>
      </c>
      <c r="T26" s="63"/>
      <c r="U26" s="63"/>
      <c r="V26" s="63"/>
      <c r="W26" s="63">
        <v>2638</v>
      </c>
      <c r="X26" s="63"/>
      <c r="Y26" s="63"/>
      <c r="Z26" s="63"/>
    </row>
    <row r="27" spans="1:26" ht="15" customHeight="1">
      <c r="A27" s="123" t="s">
        <v>15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04" t="s">
        <v>71</v>
      </c>
      <c r="Q27" s="105"/>
      <c r="R27" s="106"/>
      <c r="S27" s="63"/>
      <c r="T27" s="63"/>
      <c r="U27" s="63"/>
      <c r="V27" s="63"/>
      <c r="W27" s="63">
        <v>11</v>
      </c>
      <c r="X27" s="63"/>
      <c r="Y27" s="63"/>
      <c r="Z27" s="63"/>
    </row>
    <row r="28" spans="1:26" ht="15" customHeight="1">
      <c r="A28" s="123" t="s">
        <v>16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04" t="s">
        <v>72</v>
      </c>
      <c r="Q28" s="105"/>
      <c r="R28" s="106"/>
      <c r="S28" s="63"/>
      <c r="T28" s="63"/>
      <c r="U28" s="63"/>
      <c r="V28" s="63"/>
      <c r="W28" s="63"/>
      <c r="X28" s="63"/>
      <c r="Y28" s="63"/>
      <c r="Z28" s="63"/>
    </row>
    <row r="29" spans="1:26" ht="15" customHeight="1">
      <c r="A29" s="123" t="s">
        <v>17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04" t="s">
        <v>73</v>
      </c>
      <c r="Q29" s="105"/>
      <c r="R29" s="106"/>
      <c r="S29" s="63">
        <v>241</v>
      </c>
      <c r="T29" s="63"/>
      <c r="U29" s="63"/>
      <c r="V29" s="63"/>
      <c r="W29" s="63"/>
      <c r="X29" s="63"/>
      <c r="Y29" s="63"/>
      <c r="Z29" s="63"/>
    </row>
    <row r="30" spans="1:26" ht="15" customHeight="1">
      <c r="A30" s="123" t="s">
        <v>18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04" t="s">
        <v>75</v>
      </c>
      <c r="Q30" s="105"/>
      <c r="R30" s="106"/>
      <c r="S30" s="63">
        <v>1</v>
      </c>
      <c r="T30" s="63"/>
      <c r="U30" s="63"/>
      <c r="V30" s="63"/>
      <c r="W30" s="63">
        <v>4</v>
      </c>
      <c r="X30" s="63"/>
      <c r="Y30" s="63"/>
      <c r="Z30" s="63"/>
    </row>
    <row r="31" spans="1:26" ht="15" customHeight="1">
      <c r="A31" s="123" t="s">
        <v>19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04" t="s">
        <v>74</v>
      </c>
      <c r="Q31" s="105"/>
      <c r="R31" s="106"/>
      <c r="S31" s="63">
        <v>42597</v>
      </c>
      <c r="T31" s="63"/>
      <c r="U31" s="63"/>
      <c r="V31" s="63"/>
      <c r="W31" s="63">
        <v>58589</v>
      </c>
      <c r="X31" s="63"/>
      <c r="Y31" s="63"/>
      <c r="Z31" s="63"/>
    </row>
    <row r="32" spans="1:26" ht="15" customHeight="1">
      <c r="A32" s="124" t="s">
        <v>20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07"/>
      <c r="Q32" s="108"/>
      <c r="R32" s="109"/>
      <c r="S32" s="96"/>
      <c r="T32" s="96"/>
      <c r="U32" s="96"/>
      <c r="V32" s="96"/>
      <c r="W32" s="96"/>
      <c r="X32" s="96"/>
      <c r="Y32" s="96"/>
      <c r="Z32" s="96"/>
    </row>
    <row r="33" spans="1:26" ht="15" customHeight="1">
      <c r="A33" s="125" t="s">
        <v>21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10" t="s">
        <v>76</v>
      </c>
      <c r="Q33" s="111"/>
      <c r="R33" s="112"/>
      <c r="S33" s="8" t="s">
        <v>78</v>
      </c>
      <c r="T33" s="59">
        <f>87189-10-3544-720-180-154-435</f>
        <v>82146</v>
      </c>
      <c r="U33" s="59"/>
      <c r="V33" s="9" t="s">
        <v>79</v>
      </c>
      <c r="W33" s="8" t="s">
        <v>78</v>
      </c>
      <c r="X33" s="59">
        <v>66732</v>
      </c>
      <c r="Y33" s="59"/>
      <c r="Z33" s="9" t="s">
        <v>79</v>
      </c>
    </row>
    <row r="34" spans="1:26" ht="15" customHeight="1">
      <c r="A34" s="126" t="s">
        <v>22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04" t="s">
        <v>77</v>
      </c>
      <c r="Q34" s="105"/>
      <c r="R34" s="106"/>
      <c r="S34" s="8" t="s">
        <v>78</v>
      </c>
      <c r="T34" s="97">
        <v>435</v>
      </c>
      <c r="U34" s="97"/>
      <c r="V34" s="9" t="s">
        <v>79</v>
      </c>
      <c r="W34" s="8" t="s">
        <v>78</v>
      </c>
      <c r="X34" s="97">
        <v>358</v>
      </c>
      <c r="Y34" s="97"/>
      <c r="Z34" s="9" t="s">
        <v>79</v>
      </c>
    </row>
    <row r="35" spans="1:26" ht="15" customHeight="1">
      <c r="A35" s="123" t="s">
        <v>23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04">
        <v>100</v>
      </c>
      <c r="Q35" s="105"/>
      <c r="R35" s="106"/>
      <c r="S35" s="8" t="s">
        <v>78</v>
      </c>
      <c r="T35" s="97">
        <v>5715</v>
      </c>
      <c r="U35" s="97"/>
      <c r="V35" s="9" t="s">
        <v>79</v>
      </c>
      <c r="W35" s="8" t="s">
        <v>78</v>
      </c>
      <c r="X35" s="97">
        <v>15676</v>
      </c>
      <c r="Y35" s="97"/>
      <c r="Z35" s="9" t="s">
        <v>79</v>
      </c>
    </row>
    <row r="36" spans="1:26" ht="15" customHeight="1">
      <c r="A36" s="123" t="s">
        <v>24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04">
        <v>105</v>
      </c>
      <c r="Q36" s="105"/>
      <c r="R36" s="106"/>
      <c r="S36" s="8" t="s">
        <v>78</v>
      </c>
      <c r="T36" s="97">
        <v>11959</v>
      </c>
      <c r="U36" s="97"/>
      <c r="V36" s="9" t="s">
        <v>79</v>
      </c>
      <c r="W36" s="8" t="s">
        <v>78</v>
      </c>
      <c r="X36" s="97">
        <v>9721</v>
      </c>
      <c r="Y36" s="97"/>
      <c r="Z36" s="9" t="s">
        <v>79</v>
      </c>
    </row>
    <row r="37" spans="1:26" ht="15" customHeight="1">
      <c r="A37" s="123" t="s">
        <v>25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04">
        <v>110</v>
      </c>
      <c r="Q37" s="105"/>
      <c r="R37" s="106"/>
      <c r="S37" s="8" t="s">
        <v>78</v>
      </c>
      <c r="T37" s="97">
        <v>221</v>
      </c>
      <c r="U37" s="97"/>
      <c r="V37" s="9" t="s">
        <v>79</v>
      </c>
      <c r="W37" s="8" t="s">
        <v>78</v>
      </c>
      <c r="X37" s="97">
        <v>211</v>
      </c>
      <c r="Y37" s="97"/>
      <c r="Z37" s="9" t="s">
        <v>79</v>
      </c>
    </row>
    <row r="38" spans="1:26" ht="15" customHeight="1">
      <c r="A38" s="123" t="s">
        <v>26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04">
        <v>115</v>
      </c>
      <c r="Q38" s="105"/>
      <c r="R38" s="106"/>
      <c r="S38" s="8" t="s">
        <v>78</v>
      </c>
      <c r="T38" s="97"/>
      <c r="U38" s="97"/>
      <c r="V38" s="9" t="s">
        <v>79</v>
      </c>
      <c r="W38" s="8" t="s">
        <v>78</v>
      </c>
      <c r="X38" s="97">
        <v>229</v>
      </c>
      <c r="Y38" s="97"/>
      <c r="Z38" s="9" t="s">
        <v>79</v>
      </c>
    </row>
    <row r="39" spans="1:26" ht="15" customHeight="1">
      <c r="A39" s="123" t="s">
        <v>27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04">
        <v>120</v>
      </c>
      <c r="Q39" s="105"/>
      <c r="R39" s="106"/>
      <c r="S39" s="8" t="s">
        <v>78</v>
      </c>
      <c r="T39" s="97">
        <v>660</v>
      </c>
      <c r="U39" s="97"/>
      <c r="V39" s="9" t="s">
        <v>79</v>
      </c>
      <c r="W39" s="8" t="s">
        <v>78</v>
      </c>
      <c r="X39" s="97">
        <v>466</v>
      </c>
      <c r="Y39" s="97"/>
      <c r="Z39" s="9" t="s">
        <v>79</v>
      </c>
    </row>
    <row r="40" spans="1:26" ht="15" customHeight="1">
      <c r="A40" s="123" t="s">
        <v>28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04">
        <v>125</v>
      </c>
      <c r="Q40" s="105"/>
      <c r="R40" s="106"/>
      <c r="S40" s="8" t="s">
        <v>78</v>
      </c>
      <c r="T40" s="97">
        <v>6844</v>
      </c>
      <c r="U40" s="97"/>
      <c r="V40" s="9" t="s">
        <v>79</v>
      </c>
      <c r="W40" s="8" t="s">
        <v>78</v>
      </c>
      <c r="X40" s="97">
        <v>5522</v>
      </c>
      <c r="Y40" s="97"/>
      <c r="Z40" s="9" t="s">
        <v>79</v>
      </c>
    </row>
    <row r="41" spans="1:26" ht="15" customHeight="1">
      <c r="A41" s="123" t="s">
        <v>29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04">
        <v>130</v>
      </c>
      <c r="Q41" s="105"/>
      <c r="R41" s="106"/>
      <c r="S41" s="8" t="s">
        <v>78</v>
      </c>
      <c r="T41" s="97">
        <v>3115</v>
      </c>
      <c r="U41" s="97"/>
      <c r="V41" s="9" t="s">
        <v>79</v>
      </c>
      <c r="W41" s="8" t="s">
        <v>78</v>
      </c>
      <c r="X41" s="97">
        <v>2852</v>
      </c>
      <c r="Y41" s="97"/>
      <c r="Z41" s="9" t="s">
        <v>79</v>
      </c>
    </row>
    <row r="42" spans="1:26" ht="15" customHeight="1">
      <c r="A42" s="123" t="s">
        <v>30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04">
        <v>140</v>
      </c>
      <c r="Q42" s="105"/>
      <c r="R42" s="106"/>
      <c r="S42" s="8" t="s">
        <v>78</v>
      </c>
      <c r="T42" s="97"/>
      <c r="U42" s="97"/>
      <c r="V42" s="9" t="s">
        <v>79</v>
      </c>
      <c r="W42" s="8" t="s">
        <v>78</v>
      </c>
      <c r="X42" s="97">
        <v>48</v>
      </c>
      <c r="Y42" s="97"/>
      <c r="Z42" s="9" t="s">
        <v>79</v>
      </c>
    </row>
    <row r="43" spans="1:26" ht="15" customHeight="1">
      <c r="A43" s="123" t="s">
        <v>31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04">
        <v>145</v>
      </c>
      <c r="Q43" s="105"/>
      <c r="R43" s="106"/>
      <c r="S43" s="8" t="s">
        <v>78</v>
      </c>
      <c r="T43" s="97">
        <v>53896</v>
      </c>
      <c r="U43" s="97"/>
      <c r="V43" s="9" t="s">
        <v>79</v>
      </c>
      <c r="W43" s="8" t="s">
        <v>78</v>
      </c>
      <c r="X43" s="97">
        <v>56307</v>
      </c>
      <c r="Y43" s="97"/>
      <c r="Z43" s="9" t="s">
        <v>79</v>
      </c>
    </row>
    <row r="44" spans="1:26" ht="15" customHeight="1">
      <c r="A44" s="123" t="s">
        <v>32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04">
        <v>150</v>
      </c>
      <c r="Q44" s="105"/>
      <c r="R44" s="106"/>
      <c r="S44" s="12"/>
      <c r="T44" s="99">
        <f>SUM(S21:V31)-SUM(T33:U43)</f>
        <v>-9026</v>
      </c>
      <c r="U44" s="99"/>
      <c r="V44" s="13"/>
      <c r="W44" s="12"/>
      <c r="X44" s="99">
        <f>SUM(W21:Z31)-SUM(X33:Y43)</f>
        <v>5402</v>
      </c>
      <c r="Y44" s="99"/>
      <c r="Z44" s="13"/>
    </row>
    <row r="45" spans="1:26" ht="15" customHeight="1">
      <c r="A45" s="123" t="s">
        <v>33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04">
        <v>160</v>
      </c>
      <c r="Q45" s="105"/>
      <c r="R45" s="106"/>
      <c r="S45" s="8"/>
      <c r="T45" s="97"/>
      <c r="U45" s="97"/>
      <c r="V45" s="9"/>
      <c r="W45" s="8"/>
      <c r="X45" s="97"/>
      <c r="Y45" s="97"/>
      <c r="Z45" s="9"/>
    </row>
    <row r="46" spans="1:26" ht="15" customHeight="1">
      <c r="A46" s="123" t="s">
        <v>34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04">
        <v>170</v>
      </c>
      <c r="Q46" s="105"/>
      <c r="R46" s="106"/>
      <c r="S46" s="47"/>
      <c r="T46" s="99">
        <f>T44+T45</f>
        <v>-9026</v>
      </c>
      <c r="U46" s="99"/>
      <c r="V46" s="48"/>
      <c r="W46" s="47"/>
      <c r="X46" s="99">
        <f>X44+X45</f>
        <v>5402</v>
      </c>
      <c r="Y46" s="99"/>
      <c r="Z46" s="48"/>
    </row>
    <row r="47" spans="1:27" s="46" customFormat="1" ht="11.25" customHeight="1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3"/>
      <c r="Q47" s="49"/>
      <c r="R47" s="49"/>
      <c r="S47" s="50"/>
      <c r="T47" s="51"/>
      <c r="U47" s="51"/>
      <c r="V47" s="50"/>
      <c r="W47" s="50"/>
      <c r="X47" s="51"/>
      <c r="Y47" s="51"/>
      <c r="Z47" s="50"/>
      <c r="AA47" s="52"/>
    </row>
    <row r="48" spans="1:26" ht="12.75" customHeight="1" thickBot="1">
      <c r="A48" s="119">
        <v>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>
        <v>2</v>
      </c>
      <c r="Q48" s="70"/>
      <c r="R48" s="70"/>
      <c r="S48" s="70">
        <v>3</v>
      </c>
      <c r="T48" s="70"/>
      <c r="U48" s="70"/>
      <c r="V48" s="70"/>
      <c r="W48" s="70">
        <v>4</v>
      </c>
      <c r="X48" s="70"/>
      <c r="Y48" s="70"/>
      <c r="Z48" s="71"/>
    </row>
    <row r="49" spans="1:26" ht="15" customHeight="1">
      <c r="A49" s="128" t="s">
        <v>35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9"/>
      <c r="P49" s="113"/>
      <c r="Q49" s="114"/>
      <c r="R49" s="115"/>
      <c r="S49" s="103"/>
      <c r="T49" s="98"/>
      <c r="U49" s="98"/>
      <c r="V49" s="98"/>
      <c r="W49" s="98"/>
      <c r="X49" s="98"/>
      <c r="Y49" s="98"/>
      <c r="Z49" s="98"/>
    </row>
    <row r="50" spans="1:26" ht="15" customHeight="1">
      <c r="A50" s="123" t="s">
        <v>36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30"/>
      <c r="P50" s="104"/>
      <c r="Q50" s="105"/>
      <c r="R50" s="106"/>
      <c r="S50" s="102"/>
      <c r="T50" s="63"/>
      <c r="U50" s="63"/>
      <c r="V50" s="63"/>
      <c r="W50" s="63"/>
      <c r="X50" s="63"/>
      <c r="Y50" s="63"/>
      <c r="Z50" s="63"/>
    </row>
    <row r="51" spans="1:26" ht="15" customHeight="1">
      <c r="A51" s="123" t="s">
        <v>37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30"/>
      <c r="P51" s="104">
        <v>180</v>
      </c>
      <c r="Q51" s="105"/>
      <c r="R51" s="106"/>
      <c r="S51" s="102">
        <v>5000</v>
      </c>
      <c r="T51" s="63"/>
      <c r="U51" s="63"/>
      <c r="V51" s="63"/>
      <c r="W51" s="63">
        <v>1653</v>
      </c>
      <c r="X51" s="63"/>
      <c r="Y51" s="63"/>
      <c r="Z51" s="63"/>
    </row>
    <row r="52" spans="1:26" ht="15" customHeight="1">
      <c r="A52" s="123" t="s">
        <v>38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04">
        <v>190</v>
      </c>
      <c r="Q52" s="105"/>
      <c r="R52" s="106"/>
      <c r="S52" s="102">
        <v>255</v>
      </c>
      <c r="T52" s="63"/>
      <c r="U52" s="63"/>
      <c r="V52" s="63"/>
      <c r="W52" s="63">
        <v>3762</v>
      </c>
      <c r="X52" s="63"/>
      <c r="Y52" s="63"/>
      <c r="Z52" s="63"/>
    </row>
    <row r="53" spans="1:26" ht="15" customHeight="1">
      <c r="A53" s="123" t="s">
        <v>39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04">
        <v>200</v>
      </c>
      <c r="Q53" s="105"/>
      <c r="R53" s="106"/>
      <c r="S53" s="102"/>
      <c r="T53" s="63"/>
      <c r="U53" s="63"/>
      <c r="V53" s="63"/>
      <c r="W53" s="63"/>
      <c r="X53" s="63"/>
      <c r="Y53" s="63"/>
      <c r="Z53" s="63"/>
    </row>
    <row r="54" spans="1:26" ht="15" customHeight="1">
      <c r="A54" s="125" t="s">
        <v>40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04"/>
      <c r="Q54" s="105"/>
      <c r="R54" s="106"/>
      <c r="S54" s="65"/>
      <c r="T54" s="65"/>
      <c r="U54" s="65"/>
      <c r="V54" s="65"/>
      <c r="W54" s="65"/>
      <c r="X54" s="65"/>
      <c r="Y54" s="65"/>
      <c r="Z54" s="65"/>
    </row>
    <row r="55" spans="1:26" ht="15" customHeight="1">
      <c r="A55" s="123" t="s">
        <v>41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04">
        <v>210</v>
      </c>
      <c r="Q55" s="105"/>
      <c r="R55" s="106"/>
      <c r="S55" s="63">
        <v>19</v>
      </c>
      <c r="T55" s="63"/>
      <c r="U55" s="63"/>
      <c r="V55" s="63"/>
      <c r="W55" s="63">
        <v>7</v>
      </c>
      <c r="X55" s="63"/>
      <c r="Y55" s="63"/>
      <c r="Z55" s="63"/>
    </row>
    <row r="56" spans="1:26" ht="15" customHeight="1">
      <c r="A56" s="123" t="s">
        <v>42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04">
        <v>220</v>
      </c>
      <c r="Q56" s="105"/>
      <c r="R56" s="106"/>
      <c r="S56" s="63">
        <v>520</v>
      </c>
      <c r="T56" s="63"/>
      <c r="U56" s="63"/>
      <c r="V56" s="63"/>
      <c r="W56" s="63"/>
      <c r="X56" s="63"/>
      <c r="Y56" s="63"/>
      <c r="Z56" s="63"/>
    </row>
    <row r="57" spans="1:26" ht="15" customHeight="1">
      <c r="A57" s="123" t="s">
        <v>19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04">
        <v>230</v>
      </c>
      <c r="Q57" s="105"/>
      <c r="R57" s="106"/>
      <c r="S57" s="63"/>
      <c r="T57" s="63"/>
      <c r="U57" s="63"/>
      <c r="V57" s="63"/>
      <c r="W57" s="63"/>
      <c r="X57" s="63"/>
      <c r="Y57" s="63"/>
      <c r="Z57" s="63"/>
    </row>
    <row r="58" spans="1:26" ht="15" customHeight="1">
      <c r="A58" s="123" t="s">
        <v>43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04"/>
      <c r="Q58" s="105"/>
      <c r="R58" s="106"/>
      <c r="S58" s="57"/>
      <c r="T58" s="57"/>
      <c r="U58" s="57"/>
      <c r="V58" s="57"/>
      <c r="W58" s="57"/>
      <c r="X58" s="57"/>
      <c r="Y58" s="57"/>
      <c r="Z58" s="57"/>
    </row>
    <row r="59" spans="1:26" ht="15" customHeight="1">
      <c r="A59" s="123" t="s">
        <v>37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04">
        <v>240</v>
      </c>
      <c r="Q59" s="105"/>
      <c r="R59" s="106"/>
      <c r="S59" s="8" t="s">
        <v>78</v>
      </c>
      <c r="T59" s="59"/>
      <c r="U59" s="59"/>
      <c r="V59" s="9" t="s">
        <v>79</v>
      </c>
      <c r="W59" s="8" t="s">
        <v>78</v>
      </c>
      <c r="X59" s="59">
        <v>22</v>
      </c>
      <c r="Y59" s="59"/>
      <c r="Z59" s="9" t="s">
        <v>79</v>
      </c>
    </row>
    <row r="60" spans="1:26" ht="15" customHeight="1">
      <c r="A60" s="123" t="s">
        <v>38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04">
        <v>250</v>
      </c>
      <c r="Q60" s="105"/>
      <c r="R60" s="106"/>
      <c r="S60" s="8" t="s">
        <v>78</v>
      </c>
      <c r="T60" s="97">
        <f>3544+720+180+154</f>
        <v>4598</v>
      </c>
      <c r="U60" s="97"/>
      <c r="V60" s="9" t="s">
        <v>79</v>
      </c>
      <c r="W60" s="8" t="s">
        <v>78</v>
      </c>
      <c r="X60" s="97">
        <v>2047</v>
      </c>
      <c r="Y60" s="97"/>
      <c r="Z60" s="9" t="s">
        <v>79</v>
      </c>
    </row>
    <row r="61" spans="1:26" ht="15" customHeight="1">
      <c r="A61" s="123" t="s">
        <v>39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04">
        <v>260</v>
      </c>
      <c r="Q61" s="105"/>
      <c r="R61" s="106"/>
      <c r="S61" s="8" t="s">
        <v>78</v>
      </c>
      <c r="T61" s="97"/>
      <c r="U61" s="97"/>
      <c r="V61" s="9" t="s">
        <v>79</v>
      </c>
      <c r="W61" s="8" t="s">
        <v>78</v>
      </c>
      <c r="X61" s="97"/>
      <c r="Y61" s="97"/>
      <c r="Z61" s="9" t="s">
        <v>79</v>
      </c>
    </row>
    <row r="62" spans="1:26" ht="15" customHeight="1">
      <c r="A62" s="123" t="s">
        <v>44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04">
        <v>270</v>
      </c>
      <c r="Q62" s="105"/>
      <c r="R62" s="106"/>
      <c r="S62" s="8" t="s">
        <v>78</v>
      </c>
      <c r="T62" s="97"/>
      <c r="U62" s="97"/>
      <c r="V62" s="9" t="s">
        <v>79</v>
      </c>
      <c r="W62" s="8" t="s">
        <v>78</v>
      </c>
      <c r="X62" s="97">
        <v>5000</v>
      </c>
      <c r="Y62" s="97"/>
      <c r="Z62" s="9" t="s">
        <v>79</v>
      </c>
    </row>
    <row r="63" spans="1:26" ht="15" customHeight="1">
      <c r="A63" s="123" t="s">
        <v>32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04">
        <v>280</v>
      </c>
      <c r="Q63" s="105"/>
      <c r="R63" s="106"/>
      <c r="S63" s="12"/>
      <c r="T63" s="99">
        <f>SUM(S51:V53,S55:V57)-SUM(T59:U62)</f>
        <v>1196</v>
      </c>
      <c r="U63" s="99"/>
      <c r="V63" s="13"/>
      <c r="W63" s="12"/>
      <c r="X63" s="99">
        <f>SUM(W51:Z53,W55:Z57)-SUM(X59:Y62)</f>
        <v>-1647</v>
      </c>
      <c r="Y63" s="99"/>
      <c r="Z63" s="13"/>
    </row>
    <row r="64" spans="1:26" ht="15" customHeight="1">
      <c r="A64" s="123" t="s">
        <v>33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04">
        <v>290</v>
      </c>
      <c r="Q64" s="105"/>
      <c r="R64" s="106"/>
      <c r="S64" s="8"/>
      <c r="T64" s="97"/>
      <c r="U64" s="97"/>
      <c r="V64" s="9"/>
      <c r="W64" s="8"/>
      <c r="X64" s="97"/>
      <c r="Y64" s="97"/>
      <c r="Z64" s="9"/>
    </row>
    <row r="65" spans="1:26" ht="15" customHeight="1">
      <c r="A65" s="123" t="s">
        <v>45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04">
        <v>300</v>
      </c>
      <c r="Q65" s="105"/>
      <c r="R65" s="106"/>
      <c r="S65" s="12"/>
      <c r="T65" s="99">
        <f>T63+T64</f>
        <v>1196</v>
      </c>
      <c r="U65" s="99"/>
      <c r="V65" s="13"/>
      <c r="W65" s="12"/>
      <c r="X65" s="99">
        <f>X63+X64</f>
        <v>-1647</v>
      </c>
      <c r="Y65" s="99"/>
      <c r="Z65" s="13"/>
    </row>
    <row r="66" spans="1:26" ht="15" customHeight="1">
      <c r="A66" s="131" t="s">
        <v>46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16"/>
      <c r="Q66" s="117"/>
      <c r="R66" s="118"/>
      <c r="S66" s="100"/>
      <c r="T66" s="100"/>
      <c r="U66" s="100"/>
      <c r="V66" s="100"/>
      <c r="W66" s="100"/>
      <c r="X66" s="100"/>
      <c r="Y66" s="100"/>
      <c r="Z66" s="100"/>
    </row>
    <row r="67" spans="1:26" ht="15" customHeight="1">
      <c r="A67" s="123" t="s">
        <v>47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04">
        <v>310</v>
      </c>
      <c r="Q67" s="105"/>
      <c r="R67" s="106"/>
      <c r="S67" s="63"/>
      <c r="T67" s="63"/>
      <c r="U67" s="63"/>
      <c r="V67" s="63"/>
      <c r="W67" s="63"/>
      <c r="X67" s="63"/>
      <c r="Y67" s="63"/>
      <c r="Z67" s="63"/>
    </row>
    <row r="68" spans="1:26" ht="15" customHeight="1">
      <c r="A68" s="123" t="s">
        <v>48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04">
        <v>320</v>
      </c>
      <c r="Q68" s="105"/>
      <c r="R68" s="106"/>
      <c r="S68" s="63">
        <v>24505</v>
      </c>
      <c r="T68" s="63"/>
      <c r="U68" s="63"/>
      <c r="V68" s="63"/>
      <c r="W68" s="63">
        <v>23336</v>
      </c>
      <c r="X68" s="63"/>
      <c r="Y68" s="63"/>
      <c r="Z68" s="63"/>
    </row>
    <row r="69" spans="1:26" ht="15" customHeight="1">
      <c r="A69" s="123" t="s">
        <v>19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04">
        <v>330</v>
      </c>
      <c r="Q69" s="105"/>
      <c r="R69" s="106"/>
      <c r="S69" s="63"/>
      <c r="T69" s="63"/>
      <c r="U69" s="63"/>
      <c r="V69" s="63"/>
      <c r="W69" s="63"/>
      <c r="X69" s="63"/>
      <c r="Y69" s="63"/>
      <c r="Z69" s="63"/>
    </row>
    <row r="70" spans="1:26" ht="15" customHeight="1">
      <c r="A70" s="123" t="s">
        <v>49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04">
        <v>340</v>
      </c>
      <c r="Q70" s="105"/>
      <c r="R70" s="106"/>
      <c r="S70" s="8" t="s">
        <v>78</v>
      </c>
      <c r="T70" s="97">
        <v>20486</v>
      </c>
      <c r="U70" s="97"/>
      <c r="V70" s="9" t="s">
        <v>79</v>
      </c>
      <c r="W70" s="8" t="s">
        <v>78</v>
      </c>
      <c r="X70" s="97">
        <v>21426</v>
      </c>
      <c r="Y70" s="97"/>
      <c r="Z70" s="9" t="s">
        <v>79</v>
      </c>
    </row>
    <row r="71" spans="1:26" ht="15" customHeight="1">
      <c r="A71" s="123" t="s">
        <v>50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04">
        <v>350</v>
      </c>
      <c r="Q71" s="105"/>
      <c r="R71" s="106"/>
      <c r="S71" s="8" t="s">
        <v>78</v>
      </c>
      <c r="T71" s="97">
        <v>29</v>
      </c>
      <c r="U71" s="97"/>
      <c r="V71" s="9" t="s">
        <v>79</v>
      </c>
      <c r="W71" s="8" t="s">
        <v>78</v>
      </c>
      <c r="X71" s="97">
        <v>34</v>
      </c>
      <c r="Y71" s="97"/>
      <c r="Z71" s="9" t="s">
        <v>79</v>
      </c>
    </row>
    <row r="72" spans="1:26" ht="15" customHeight="1">
      <c r="A72" s="123" t="s">
        <v>44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04">
        <v>360</v>
      </c>
      <c r="Q72" s="105"/>
      <c r="R72" s="106"/>
      <c r="S72" s="8" t="s">
        <v>78</v>
      </c>
      <c r="T72" s="97">
        <v>412</v>
      </c>
      <c r="U72" s="97"/>
      <c r="V72" s="9" t="s">
        <v>79</v>
      </c>
      <c r="W72" s="8" t="s">
        <v>78</v>
      </c>
      <c r="X72" s="97">
        <v>538</v>
      </c>
      <c r="Y72" s="97"/>
      <c r="Z72" s="9" t="s">
        <v>79</v>
      </c>
    </row>
    <row r="73" spans="1:26" ht="15" customHeight="1">
      <c r="A73" s="123" t="s">
        <v>32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04">
        <v>370</v>
      </c>
      <c r="Q73" s="105"/>
      <c r="R73" s="106"/>
      <c r="S73" s="12"/>
      <c r="T73" s="99">
        <f>SUM(S67:V69)-SUM(T70:U72)</f>
        <v>3578</v>
      </c>
      <c r="U73" s="99"/>
      <c r="V73" s="13"/>
      <c r="W73" s="12"/>
      <c r="X73" s="99">
        <f>SUM(W67:Z69)-SUM(X70:Y72)</f>
        <v>1338</v>
      </c>
      <c r="Y73" s="99"/>
      <c r="Z73" s="13"/>
    </row>
    <row r="74" spans="1:26" ht="15" customHeight="1">
      <c r="A74" s="123" t="s">
        <v>33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04">
        <v>380</v>
      </c>
      <c r="Q74" s="105"/>
      <c r="R74" s="106"/>
      <c r="S74" s="8"/>
      <c r="T74" s="97"/>
      <c r="U74" s="97"/>
      <c r="V74" s="9"/>
      <c r="W74" s="8"/>
      <c r="X74" s="97"/>
      <c r="Y74" s="97"/>
      <c r="Z74" s="9"/>
    </row>
    <row r="75" spans="1:26" ht="15" customHeight="1">
      <c r="A75" s="123" t="s">
        <v>51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04">
        <v>390</v>
      </c>
      <c r="Q75" s="105"/>
      <c r="R75" s="106"/>
      <c r="S75" s="12"/>
      <c r="T75" s="99">
        <f>T73+T74</f>
        <v>3578</v>
      </c>
      <c r="U75" s="99"/>
      <c r="V75" s="13"/>
      <c r="W75" s="12"/>
      <c r="X75" s="99">
        <f>X73+X74</f>
        <v>1338</v>
      </c>
      <c r="Y75" s="99"/>
      <c r="Z75" s="13"/>
    </row>
    <row r="76" spans="1:26" ht="15" customHeight="1">
      <c r="A76" s="123" t="s">
        <v>52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04">
        <v>400</v>
      </c>
      <c r="Q76" s="105"/>
      <c r="R76" s="106"/>
      <c r="S76" s="12"/>
      <c r="T76" s="99">
        <f>T46+T65+T75</f>
        <v>-4252</v>
      </c>
      <c r="U76" s="99"/>
      <c r="V76" s="13"/>
      <c r="W76" s="12"/>
      <c r="X76" s="99">
        <f>X46+X65+X75</f>
        <v>5093</v>
      </c>
      <c r="Y76" s="99"/>
      <c r="Z76" s="13"/>
    </row>
    <row r="77" spans="1:26" ht="15" customHeight="1">
      <c r="A77" s="123" t="s">
        <v>53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04">
        <v>410</v>
      </c>
      <c r="Q77" s="105"/>
      <c r="R77" s="106"/>
      <c r="S77" s="63">
        <v>5103</v>
      </c>
      <c r="T77" s="63"/>
      <c r="U77" s="63"/>
      <c r="V77" s="63"/>
      <c r="W77" s="63">
        <v>10</v>
      </c>
      <c r="X77" s="63"/>
      <c r="Y77" s="63"/>
      <c r="Z77" s="63"/>
    </row>
    <row r="78" spans="1:26" ht="15" customHeight="1">
      <c r="A78" s="123" t="s">
        <v>54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04">
        <v>420</v>
      </c>
      <c r="Q78" s="105"/>
      <c r="R78" s="106"/>
      <c r="S78" s="8"/>
      <c r="T78" s="97">
        <v>2</v>
      </c>
      <c r="U78" s="97"/>
      <c r="V78" s="9"/>
      <c r="W78" s="8"/>
      <c r="X78" s="97"/>
      <c r="Y78" s="97"/>
      <c r="Z78" s="9"/>
    </row>
    <row r="79" spans="1:26" ht="15" customHeight="1">
      <c r="A79" s="123" t="s">
        <v>55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04">
        <v>430</v>
      </c>
      <c r="Q79" s="105"/>
      <c r="R79" s="106"/>
      <c r="S79" s="101">
        <f>S77+T76+T78</f>
        <v>853</v>
      </c>
      <c r="T79" s="101"/>
      <c r="U79" s="101"/>
      <c r="V79" s="101"/>
      <c r="W79" s="101">
        <f>W77+X76+X78</f>
        <v>5103</v>
      </c>
      <c r="X79" s="101"/>
      <c r="Y79" s="101"/>
      <c r="Z79" s="101"/>
    </row>
    <row r="80" ht="12.75" customHeight="1">
      <c r="A80" s="4"/>
    </row>
    <row r="81" ht="12.75" customHeight="1">
      <c r="A81" s="4"/>
    </row>
    <row r="82" spans="1:25" ht="12.75" customHeight="1">
      <c r="A82" s="127" t="s">
        <v>62</v>
      </c>
      <c r="B82" s="127"/>
      <c r="C82" s="127"/>
      <c r="D82" s="127"/>
      <c r="E82" s="127"/>
      <c r="F82" s="127"/>
      <c r="G82" s="127"/>
      <c r="H82" s="64"/>
      <c r="I82" s="64"/>
      <c r="J82" s="64"/>
      <c r="K82" s="64"/>
      <c r="L82" s="64"/>
      <c r="M82" s="64"/>
      <c r="N82" s="64"/>
      <c r="O82" s="64"/>
      <c r="R82" s="64" t="s">
        <v>104</v>
      </c>
      <c r="S82" s="64"/>
      <c r="T82" s="64"/>
      <c r="U82" s="64"/>
      <c r="V82" s="64"/>
      <c r="W82" s="64"/>
      <c r="X82" s="64"/>
      <c r="Y82" s="64"/>
    </row>
    <row r="83" spans="1:7" ht="12.75" customHeight="1">
      <c r="A83" s="1"/>
      <c r="B83" s="1"/>
      <c r="C83" s="1"/>
      <c r="D83" s="1"/>
      <c r="E83" s="1"/>
      <c r="F83" s="1"/>
      <c r="G83" s="1"/>
    </row>
    <row r="84" spans="1:25" ht="12.75" customHeight="1">
      <c r="A84" s="127" t="s">
        <v>107</v>
      </c>
      <c r="B84" s="127"/>
      <c r="C84" s="127"/>
      <c r="D84" s="127"/>
      <c r="E84" s="127"/>
      <c r="F84" s="127"/>
      <c r="G84" s="127"/>
      <c r="H84" s="64"/>
      <c r="I84" s="64"/>
      <c r="J84" s="64"/>
      <c r="K84" s="64"/>
      <c r="L84" s="64"/>
      <c r="M84" s="64"/>
      <c r="N84" s="64"/>
      <c r="O84" s="64"/>
      <c r="R84" s="64" t="s">
        <v>105</v>
      </c>
      <c r="S84" s="64"/>
      <c r="T84" s="64"/>
      <c r="U84" s="64"/>
      <c r="V84" s="64"/>
      <c r="W84" s="64"/>
      <c r="X84" s="64"/>
      <c r="Y84" s="64"/>
    </row>
  </sheetData>
  <mergeCells count="279">
    <mergeCell ref="X45:Y45"/>
    <mergeCell ref="X46:Y46"/>
    <mergeCell ref="T44:U44"/>
    <mergeCell ref="P19:R19"/>
    <mergeCell ref="P45:R45"/>
    <mergeCell ref="P46:R46"/>
    <mergeCell ref="P40:R40"/>
    <mergeCell ref="P41:R41"/>
    <mergeCell ref="P42:R42"/>
    <mergeCell ref="P43:R43"/>
    <mergeCell ref="P18:R18"/>
    <mergeCell ref="P17:R17"/>
    <mergeCell ref="P23:R23"/>
    <mergeCell ref="P22:R22"/>
    <mergeCell ref="P21:R21"/>
    <mergeCell ref="P20:R20"/>
    <mergeCell ref="A77:O77"/>
    <mergeCell ref="A78:O78"/>
    <mergeCell ref="A79:O79"/>
    <mergeCell ref="A82:G82"/>
    <mergeCell ref="H82:O82"/>
    <mergeCell ref="A73:O73"/>
    <mergeCell ref="A74:O74"/>
    <mergeCell ref="A75:O75"/>
    <mergeCell ref="A76:O76"/>
    <mergeCell ref="A69:O69"/>
    <mergeCell ref="A70:O70"/>
    <mergeCell ref="A71:O71"/>
    <mergeCell ref="A72:O72"/>
    <mergeCell ref="A65:O65"/>
    <mergeCell ref="A66:O66"/>
    <mergeCell ref="A67:O67"/>
    <mergeCell ref="A68:O68"/>
    <mergeCell ref="A61:O61"/>
    <mergeCell ref="A62:O62"/>
    <mergeCell ref="A63:O63"/>
    <mergeCell ref="A64:O64"/>
    <mergeCell ref="A57:O57"/>
    <mergeCell ref="A58:O58"/>
    <mergeCell ref="A59:O59"/>
    <mergeCell ref="A60:O60"/>
    <mergeCell ref="A56:O56"/>
    <mergeCell ref="A48:O48"/>
    <mergeCell ref="A51:O51"/>
    <mergeCell ref="A52:O52"/>
    <mergeCell ref="A53:O53"/>
    <mergeCell ref="A54:O54"/>
    <mergeCell ref="A41:O41"/>
    <mergeCell ref="A42:O42"/>
    <mergeCell ref="A84:G84"/>
    <mergeCell ref="A43:O43"/>
    <mergeCell ref="A44:O44"/>
    <mergeCell ref="A45:O45"/>
    <mergeCell ref="A46:O46"/>
    <mergeCell ref="A49:O49"/>
    <mergeCell ref="A50:O50"/>
    <mergeCell ref="A55:O55"/>
    <mergeCell ref="A37:O37"/>
    <mergeCell ref="A38:O38"/>
    <mergeCell ref="A39:O39"/>
    <mergeCell ref="A40:O40"/>
    <mergeCell ref="A33:O33"/>
    <mergeCell ref="A34:O34"/>
    <mergeCell ref="A35:O35"/>
    <mergeCell ref="A36:O36"/>
    <mergeCell ref="A29:O29"/>
    <mergeCell ref="A30:O30"/>
    <mergeCell ref="A31:O31"/>
    <mergeCell ref="A32:O32"/>
    <mergeCell ref="A25:O25"/>
    <mergeCell ref="A26:O26"/>
    <mergeCell ref="A27:O27"/>
    <mergeCell ref="A28:O28"/>
    <mergeCell ref="P78:R78"/>
    <mergeCell ref="P79:R79"/>
    <mergeCell ref="A17:O17"/>
    <mergeCell ref="A18:O18"/>
    <mergeCell ref="A19:O19"/>
    <mergeCell ref="A20:O20"/>
    <mergeCell ref="A21:O21"/>
    <mergeCell ref="A22:O22"/>
    <mergeCell ref="A23:O23"/>
    <mergeCell ref="A24:O24"/>
    <mergeCell ref="P74:R74"/>
    <mergeCell ref="P75:R75"/>
    <mergeCell ref="P76:R76"/>
    <mergeCell ref="P77:R77"/>
    <mergeCell ref="P70:R70"/>
    <mergeCell ref="P71:R71"/>
    <mergeCell ref="P72:R72"/>
    <mergeCell ref="P73:R73"/>
    <mergeCell ref="P66:R66"/>
    <mergeCell ref="P67:R67"/>
    <mergeCell ref="P68:R68"/>
    <mergeCell ref="P69:R69"/>
    <mergeCell ref="P62:R62"/>
    <mergeCell ref="P63:R63"/>
    <mergeCell ref="P64:R64"/>
    <mergeCell ref="P65:R65"/>
    <mergeCell ref="P58:R58"/>
    <mergeCell ref="P59:R59"/>
    <mergeCell ref="P60:R60"/>
    <mergeCell ref="P61:R61"/>
    <mergeCell ref="P54:R54"/>
    <mergeCell ref="P55:R55"/>
    <mergeCell ref="P56:R56"/>
    <mergeCell ref="P57:R57"/>
    <mergeCell ref="P51:R51"/>
    <mergeCell ref="P48:R48"/>
    <mergeCell ref="P52:R52"/>
    <mergeCell ref="P53:R53"/>
    <mergeCell ref="P49:R49"/>
    <mergeCell ref="P50:R50"/>
    <mergeCell ref="P44:R44"/>
    <mergeCell ref="P36:R36"/>
    <mergeCell ref="P37:R37"/>
    <mergeCell ref="P38:R38"/>
    <mergeCell ref="P39:R39"/>
    <mergeCell ref="P32:R32"/>
    <mergeCell ref="P33:R33"/>
    <mergeCell ref="P34:R34"/>
    <mergeCell ref="P35:R35"/>
    <mergeCell ref="P28:R28"/>
    <mergeCell ref="P29:R29"/>
    <mergeCell ref="P30:R30"/>
    <mergeCell ref="P31:R31"/>
    <mergeCell ref="P24:R24"/>
    <mergeCell ref="P25:R25"/>
    <mergeCell ref="P26:R26"/>
    <mergeCell ref="P27:R27"/>
    <mergeCell ref="T73:U73"/>
    <mergeCell ref="S79:V79"/>
    <mergeCell ref="S77:V77"/>
    <mergeCell ref="T74:U74"/>
    <mergeCell ref="T75:U75"/>
    <mergeCell ref="T76:U76"/>
    <mergeCell ref="T78:U78"/>
    <mergeCell ref="S69:V69"/>
    <mergeCell ref="T70:U70"/>
    <mergeCell ref="T71:U71"/>
    <mergeCell ref="T72:U72"/>
    <mergeCell ref="T65:U65"/>
    <mergeCell ref="S66:V66"/>
    <mergeCell ref="S67:V67"/>
    <mergeCell ref="S68:V68"/>
    <mergeCell ref="T63:U63"/>
    <mergeCell ref="T61:U61"/>
    <mergeCell ref="T62:U62"/>
    <mergeCell ref="T64:U64"/>
    <mergeCell ref="S57:V57"/>
    <mergeCell ref="S58:V58"/>
    <mergeCell ref="T60:U60"/>
    <mergeCell ref="T59:U59"/>
    <mergeCell ref="T43:U43"/>
    <mergeCell ref="S54:V54"/>
    <mergeCell ref="S55:V55"/>
    <mergeCell ref="S56:V56"/>
    <mergeCell ref="S48:V48"/>
    <mergeCell ref="S53:V53"/>
    <mergeCell ref="S49:V49"/>
    <mergeCell ref="S50:V50"/>
    <mergeCell ref="S51:V51"/>
    <mergeCell ref="S52:V52"/>
    <mergeCell ref="T35:U35"/>
    <mergeCell ref="T45:U45"/>
    <mergeCell ref="T46:U46"/>
    <mergeCell ref="T36:U36"/>
    <mergeCell ref="T37:U37"/>
    <mergeCell ref="T38:U38"/>
    <mergeCell ref="T39:U39"/>
    <mergeCell ref="T40:U40"/>
    <mergeCell ref="T41:U41"/>
    <mergeCell ref="T42:U42"/>
    <mergeCell ref="S31:V31"/>
    <mergeCell ref="S32:V32"/>
    <mergeCell ref="T33:U33"/>
    <mergeCell ref="T34:U34"/>
    <mergeCell ref="S27:V27"/>
    <mergeCell ref="S28:V28"/>
    <mergeCell ref="S29:V29"/>
    <mergeCell ref="S30:V30"/>
    <mergeCell ref="S23:V23"/>
    <mergeCell ref="S24:V24"/>
    <mergeCell ref="S25:V25"/>
    <mergeCell ref="S26:V26"/>
    <mergeCell ref="W77:Z77"/>
    <mergeCell ref="W79:Z79"/>
    <mergeCell ref="X76:Y76"/>
    <mergeCell ref="X78:Y78"/>
    <mergeCell ref="X72:Y72"/>
    <mergeCell ref="X73:Y73"/>
    <mergeCell ref="X74:Y74"/>
    <mergeCell ref="X75:Y75"/>
    <mergeCell ref="W68:Z68"/>
    <mergeCell ref="W69:Z69"/>
    <mergeCell ref="X70:Y70"/>
    <mergeCell ref="X71:Y71"/>
    <mergeCell ref="W66:Z66"/>
    <mergeCell ref="W67:Z67"/>
    <mergeCell ref="X64:Y64"/>
    <mergeCell ref="X65:Y65"/>
    <mergeCell ref="X60:Y60"/>
    <mergeCell ref="X61:Y61"/>
    <mergeCell ref="X62:Y62"/>
    <mergeCell ref="X63:Y63"/>
    <mergeCell ref="X39:Y39"/>
    <mergeCell ref="X40:Y40"/>
    <mergeCell ref="W52:Z52"/>
    <mergeCell ref="W53:Z53"/>
    <mergeCell ref="W49:Z49"/>
    <mergeCell ref="W48:Z48"/>
    <mergeCell ref="X44:Y44"/>
    <mergeCell ref="X41:Y41"/>
    <mergeCell ref="X42:Y42"/>
    <mergeCell ref="X43:Y43"/>
    <mergeCell ref="X37:Y37"/>
    <mergeCell ref="X38:Y38"/>
    <mergeCell ref="X33:Y33"/>
    <mergeCell ref="X34:Y34"/>
    <mergeCell ref="X35:Y35"/>
    <mergeCell ref="X36:Y36"/>
    <mergeCell ref="W29:Z29"/>
    <mergeCell ref="W30:Z30"/>
    <mergeCell ref="W31:Z31"/>
    <mergeCell ref="W32:Z32"/>
    <mergeCell ref="A6:D6"/>
    <mergeCell ref="E6:S6"/>
    <mergeCell ref="A7:C7"/>
    <mergeCell ref="W23:Z23"/>
    <mergeCell ref="S17:V17"/>
    <mergeCell ref="S18:V18"/>
    <mergeCell ref="S19:V19"/>
    <mergeCell ref="S20:V20"/>
    <mergeCell ref="S21:V21"/>
    <mergeCell ref="S22:V22"/>
    <mergeCell ref="K8:S8"/>
    <mergeCell ref="A8:J8"/>
    <mergeCell ref="A9:F9"/>
    <mergeCell ref="G9:S9"/>
    <mergeCell ref="W50:Z50"/>
    <mergeCell ref="W51:Z51"/>
    <mergeCell ref="W10:Y10"/>
    <mergeCell ref="A12:Z12"/>
    <mergeCell ref="A10:V10"/>
    <mergeCell ref="W24:Z24"/>
    <mergeCell ref="W25:Z25"/>
    <mergeCell ref="W26:Z26"/>
    <mergeCell ref="W27:Z27"/>
    <mergeCell ref="W28:Z28"/>
    <mergeCell ref="W20:Z20"/>
    <mergeCell ref="W21:Z21"/>
    <mergeCell ref="L1:Z1"/>
    <mergeCell ref="L2:Z2"/>
    <mergeCell ref="W4:Y4"/>
    <mergeCell ref="W7:Y7"/>
    <mergeCell ref="W8:Y8"/>
    <mergeCell ref="W9:Y9"/>
    <mergeCell ref="A4:V4"/>
    <mergeCell ref="A5:V5"/>
    <mergeCell ref="AB1:AE6"/>
    <mergeCell ref="D7:S7"/>
    <mergeCell ref="L13:M13"/>
    <mergeCell ref="H84:O84"/>
    <mergeCell ref="X59:Y59"/>
    <mergeCell ref="W56:Z56"/>
    <mergeCell ref="W57:Z57"/>
    <mergeCell ref="W58:Z58"/>
    <mergeCell ref="S15:V15"/>
    <mergeCell ref="W6:Y6"/>
    <mergeCell ref="AB7:AE12"/>
    <mergeCell ref="W22:Z22"/>
    <mergeCell ref="R82:Y82"/>
    <mergeCell ref="R84:Y84"/>
    <mergeCell ref="W54:Z54"/>
    <mergeCell ref="W55:Z55"/>
    <mergeCell ref="W15:Y15"/>
    <mergeCell ref="W17:Z17"/>
    <mergeCell ref="W18:Z18"/>
    <mergeCell ref="W19:Z19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8" r:id="rId2"/>
  <rowBreaks count="1" manualBreakCount="1">
    <brk id="47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0"/>
  <sheetViews>
    <sheetView showGridLines="0" showZeros="0" workbookViewId="0" topLeftCell="A17">
      <selection activeCell="T33" sqref="T33:U33"/>
    </sheetView>
  </sheetViews>
  <sheetFormatPr defaultColWidth="9.00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3.00390625" style="6" customWidth="1"/>
    <col min="24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:31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4" t="s">
        <v>56</v>
      </c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B1" s="142" t="s">
        <v>91</v>
      </c>
      <c r="AC1" s="142"/>
      <c r="AD1" s="142"/>
      <c r="AE1" s="142"/>
    </row>
    <row r="2" spans="1:3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4" t="s">
        <v>57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B2" s="142"/>
      <c r="AC2" s="142"/>
      <c r="AD2" s="142"/>
      <c r="AE2" s="142"/>
    </row>
    <row r="3" spans="1:31" ht="7.5" customHeight="1">
      <c r="A3" s="20"/>
      <c r="B3" s="20"/>
      <c r="C3" s="20"/>
      <c r="D3" s="20"/>
      <c r="E3" s="20"/>
      <c r="F3" s="22" t="s"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142"/>
      <c r="AC3" s="142"/>
      <c r="AD3" s="142"/>
      <c r="AE3" s="142"/>
    </row>
    <row r="4" spans="1:31" ht="12.75" customHeigh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205" t="s">
        <v>1</v>
      </c>
      <c r="X4" s="206"/>
      <c r="Y4" s="207"/>
      <c r="Z4" s="20"/>
      <c r="AB4" s="142"/>
      <c r="AC4" s="142"/>
      <c r="AD4" s="142"/>
      <c r="AE4" s="142"/>
    </row>
    <row r="5" spans="1:31" ht="15" customHeight="1">
      <c r="A5" s="210" t="s">
        <v>63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2"/>
      <c r="W5" s="23" t="str">
        <f>IF('Для заповнення'!W5=0,"-",'Для заповнення'!W5)</f>
        <v>11</v>
      </c>
      <c r="X5" s="23" t="str">
        <f>IF('Для заповнення'!X5=0,"-",'Для заповнення'!X5)</f>
        <v>12</v>
      </c>
      <c r="Y5" s="23" t="str">
        <f>IF('Для заповнення'!Y5=0,"-",'Для заповнення'!Y5)</f>
        <v>31</v>
      </c>
      <c r="Z5" s="20"/>
      <c r="AB5" s="142"/>
      <c r="AC5" s="142"/>
      <c r="AD5" s="142"/>
      <c r="AE5" s="142"/>
    </row>
    <row r="6" spans="1:31" ht="15" customHeight="1">
      <c r="A6" s="213" t="s">
        <v>81</v>
      </c>
      <c r="B6" s="213"/>
      <c r="C6" s="213"/>
      <c r="D6" s="213"/>
      <c r="E6" s="214" t="str">
        <f>IF('Для заповнення'!E6:S6=0,"-",'Для заповнення'!E6:S6)</f>
        <v>ПАТ"Гідросила МЗТГ"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4" t="s">
        <v>80</v>
      </c>
      <c r="U6" s="25"/>
      <c r="V6" s="26"/>
      <c r="W6" s="205" t="str">
        <f>IF('Для заповнення'!W6:Y6=0,"-",'Для заповнення'!W6:Y6)</f>
        <v>00235814</v>
      </c>
      <c r="X6" s="208"/>
      <c r="Y6" s="209"/>
      <c r="Z6" s="20"/>
      <c r="AB6" s="142"/>
      <c r="AC6" s="142"/>
      <c r="AD6" s="142"/>
      <c r="AE6" s="142"/>
    </row>
    <row r="7" spans="1:31" ht="15" customHeight="1">
      <c r="A7" s="213" t="s">
        <v>82</v>
      </c>
      <c r="B7" s="213"/>
      <c r="C7" s="213"/>
      <c r="D7" s="215" t="str">
        <f>IF('Для заповнення'!D7:S7=0,"-",'Для заповнення'!D7:S7)</f>
        <v>м.Мелітополь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4" t="s">
        <v>84</v>
      </c>
      <c r="U7" s="25"/>
      <c r="V7" s="26"/>
      <c r="W7" s="205" t="str">
        <f>IF('Для заповнення'!W7:Y7=0,"-",'Для заповнення'!W7:Y7)</f>
        <v>23107000</v>
      </c>
      <c r="X7" s="208"/>
      <c r="Y7" s="209"/>
      <c r="Z7" s="20"/>
      <c r="AB7" s="143" t="s">
        <v>92</v>
      </c>
      <c r="AC7" s="143"/>
      <c r="AD7" s="143"/>
      <c r="AE7" s="143"/>
    </row>
    <row r="8" spans="1:31" ht="15" customHeight="1">
      <c r="A8" s="223" t="s">
        <v>85</v>
      </c>
      <c r="B8" s="223"/>
      <c r="C8" s="223"/>
      <c r="D8" s="223"/>
      <c r="E8" s="223"/>
      <c r="F8" s="223"/>
      <c r="G8" s="223"/>
      <c r="H8" s="223"/>
      <c r="I8" s="223"/>
      <c r="J8" s="223"/>
      <c r="K8" s="221" t="str">
        <f>IF('Для заповнення'!K8:S8=0,"-",'Для заповнення'!K8:S8)</f>
        <v>приватна</v>
      </c>
      <c r="L8" s="221"/>
      <c r="M8" s="221"/>
      <c r="N8" s="221"/>
      <c r="O8" s="221"/>
      <c r="P8" s="221"/>
      <c r="Q8" s="221"/>
      <c r="R8" s="221"/>
      <c r="S8" s="221"/>
      <c r="T8" s="24" t="s">
        <v>83</v>
      </c>
      <c r="U8" s="25"/>
      <c r="V8" s="26"/>
      <c r="W8" s="205" t="str">
        <f>IF('Для заповнення'!W8:Y8=0,"-",'Для заповнення'!W8:Y8)</f>
        <v>10</v>
      </c>
      <c r="X8" s="208"/>
      <c r="Y8" s="209"/>
      <c r="Z8" s="20"/>
      <c r="AB8" s="143"/>
      <c r="AC8" s="143"/>
      <c r="AD8" s="143"/>
      <c r="AE8" s="143"/>
    </row>
    <row r="9" spans="1:31" ht="15" customHeight="1">
      <c r="A9" s="213" t="s">
        <v>86</v>
      </c>
      <c r="B9" s="213"/>
      <c r="C9" s="213"/>
      <c r="D9" s="213"/>
      <c r="E9" s="213"/>
      <c r="F9" s="213"/>
      <c r="G9" s="215" t="str">
        <f>IF('Для заповнення'!G9:S9=0,"-",'Для заповнення'!G9:S9)</f>
        <v>виробництво насосів,компресорів,г/систем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4" t="s">
        <v>87</v>
      </c>
      <c r="U9" s="25"/>
      <c r="V9" s="26"/>
      <c r="W9" s="205" t="str">
        <f>IF('Для заповнення'!W9:Y9=0,"-",'Для заповнення'!W9:Y9)</f>
        <v>29121</v>
      </c>
      <c r="X9" s="208"/>
      <c r="Y9" s="209"/>
      <c r="Z9" s="20"/>
      <c r="AB9" s="143"/>
      <c r="AC9" s="143"/>
      <c r="AD9" s="143"/>
      <c r="AE9" s="143"/>
    </row>
    <row r="10" spans="1:31" ht="15" customHeight="1">
      <c r="A10" s="201" t="s">
        <v>64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3"/>
      <c r="W10" s="197" t="str">
        <f>IF('Для заповнення'!W10:Y10=0,"-",'Для заповнення'!W10:Y10)</f>
        <v>-</v>
      </c>
      <c r="X10" s="198"/>
      <c r="Y10" s="199"/>
      <c r="Z10" s="20"/>
      <c r="AB10" s="143"/>
      <c r="AC10" s="143"/>
      <c r="AD10" s="143"/>
      <c r="AE10" s="143"/>
    </row>
    <row r="11" spans="1:31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B11" s="143"/>
      <c r="AC11" s="143"/>
      <c r="AD11" s="143"/>
      <c r="AE11" s="143"/>
    </row>
    <row r="12" spans="1:31" ht="46.5" customHeight="1">
      <c r="A12" s="200" t="s">
        <v>2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B12" s="144" t="s">
        <v>93</v>
      </c>
      <c r="AC12" s="144"/>
      <c r="AD12" s="144"/>
      <c r="AE12" s="144"/>
    </row>
    <row r="13" spans="1:26" ht="15.75" customHeight="1">
      <c r="A13" s="21"/>
      <c r="B13" s="27"/>
      <c r="C13" s="27"/>
      <c r="D13" s="27"/>
      <c r="E13" s="27"/>
      <c r="F13" s="27"/>
      <c r="G13" s="27"/>
      <c r="H13" s="27"/>
      <c r="I13" s="27"/>
      <c r="J13" s="21"/>
      <c r="K13" s="21"/>
      <c r="L13" s="222" t="s">
        <v>89</v>
      </c>
      <c r="M13" s="222"/>
      <c r="N13" s="28" t="str">
        <f>'Для заповнення'!N13</f>
        <v>11</v>
      </c>
      <c r="O13" s="27" t="s">
        <v>88</v>
      </c>
      <c r="P13" s="27"/>
      <c r="Q13" s="27"/>
      <c r="R13" s="27"/>
      <c r="S13" s="27"/>
      <c r="T13" s="27"/>
      <c r="U13" s="27"/>
      <c r="V13" s="27"/>
      <c r="W13" s="27"/>
      <c r="X13" s="27"/>
      <c r="Y13" s="21"/>
      <c r="Z13" s="21"/>
    </row>
    <row r="14" spans="1:26" ht="13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0"/>
      <c r="M14" s="20"/>
      <c r="N14" s="20"/>
      <c r="O14" s="2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30" t="s">
        <v>3</v>
      </c>
      <c r="B15" s="3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6" t="s">
        <v>60</v>
      </c>
      <c r="P15" s="26"/>
      <c r="Q15" s="26"/>
      <c r="R15" s="20"/>
      <c r="S15" s="216" t="s">
        <v>59</v>
      </c>
      <c r="T15" s="216"/>
      <c r="U15" s="216"/>
      <c r="V15" s="217"/>
      <c r="W15" s="218" t="s">
        <v>58</v>
      </c>
      <c r="X15" s="219"/>
      <c r="Y15" s="220"/>
      <c r="Z15" s="20"/>
    </row>
    <row r="16" spans="1:33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B16" s="18"/>
      <c r="AC16" s="19"/>
      <c r="AD16" s="19"/>
      <c r="AE16" s="19"/>
      <c r="AF16" s="18"/>
      <c r="AG16" s="18"/>
    </row>
    <row r="17" spans="1:33" ht="60.75" customHeight="1" thickBot="1">
      <c r="A17" s="155" t="s">
        <v>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 t="s">
        <v>5</v>
      </c>
      <c r="Q17" s="155"/>
      <c r="R17" s="155"/>
      <c r="S17" s="155" t="s">
        <v>61</v>
      </c>
      <c r="T17" s="155"/>
      <c r="U17" s="155"/>
      <c r="V17" s="155"/>
      <c r="W17" s="155" t="s">
        <v>6</v>
      </c>
      <c r="X17" s="155"/>
      <c r="Y17" s="155"/>
      <c r="Z17" s="155"/>
      <c r="AB17" s="19"/>
      <c r="AC17" s="19"/>
      <c r="AD17" s="19"/>
      <c r="AE17" s="19"/>
      <c r="AF17" s="18"/>
      <c r="AG17" s="18"/>
    </row>
    <row r="18" spans="1:26" ht="12.75" customHeight="1" thickBot="1">
      <c r="A18" s="165">
        <v>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>
        <v>2</v>
      </c>
      <c r="Q18" s="154"/>
      <c r="R18" s="154"/>
      <c r="S18" s="154">
        <v>3</v>
      </c>
      <c r="T18" s="154"/>
      <c r="U18" s="154"/>
      <c r="V18" s="154"/>
      <c r="W18" s="154">
        <v>4</v>
      </c>
      <c r="X18" s="154"/>
      <c r="Y18" s="154"/>
      <c r="Z18" s="196"/>
    </row>
    <row r="19" spans="1:26" ht="15" customHeight="1">
      <c r="A19" s="172" t="s">
        <v>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47"/>
      <c r="Q19" s="148"/>
      <c r="R19" s="149"/>
      <c r="S19" s="194"/>
      <c r="T19" s="194"/>
      <c r="U19" s="194"/>
      <c r="V19" s="194"/>
      <c r="W19" s="194"/>
      <c r="X19" s="194"/>
      <c r="Y19" s="194"/>
      <c r="Z19" s="194"/>
    </row>
    <row r="20" spans="1:26" ht="15" customHeight="1">
      <c r="A20" s="173" t="s">
        <v>8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59"/>
      <c r="Q20" s="160"/>
      <c r="R20" s="161"/>
      <c r="S20" s="195"/>
      <c r="T20" s="195"/>
      <c r="U20" s="195"/>
      <c r="V20" s="195"/>
      <c r="W20" s="195"/>
      <c r="X20" s="195"/>
      <c r="Y20" s="195"/>
      <c r="Z20" s="195"/>
    </row>
    <row r="21" spans="1:26" ht="15" customHeight="1">
      <c r="A21" s="174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6" t="s">
        <v>65</v>
      </c>
      <c r="Q21" s="157"/>
      <c r="R21" s="158"/>
      <c r="S21" s="184">
        <f>IF('Для заповнення'!S21:V21=0,"-",'Для заповнення'!S21:V21)</f>
        <v>99195</v>
      </c>
      <c r="T21" s="184"/>
      <c r="U21" s="184"/>
      <c r="V21" s="184"/>
      <c r="W21" s="184">
        <f>IF('Для заповнення'!W21:Z21=0,"-",'Для заповнення'!W21:Z21)</f>
        <v>86025</v>
      </c>
      <c r="X21" s="184"/>
      <c r="Y21" s="184"/>
      <c r="Z21" s="184"/>
    </row>
    <row r="22" spans="1:26" ht="15" customHeight="1">
      <c r="A22" s="162" t="s">
        <v>10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1" t="s">
        <v>66</v>
      </c>
      <c r="Q22" s="152"/>
      <c r="R22" s="153"/>
      <c r="S22" s="184" t="str">
        <f>IF('Для заповнення'!S22:V22=0,"-",'Для заповнення'!S22:V22)</f>
        <v>-</v>
      </c>
      <c r="T22" s="184"/>
      <c r="U22" s="184"/>
      <c r="V22" s="184"/>
      <c r="W22" s="184" t="str">
        <f>IF('Для заповнення'!W22:Z22=0,"-",'Для заповнення'!W22:Z22)</f>
        <v>-</v>
      </c>
      <c r="X22" s="184"/>
      <c r="Y22" s="184"/>
      <c r="Z22" s="184"/>
    </row>
    <row r="23" spans="1:26" ht="15" customHeight="1">
      <c r="A23" s="162" t="s">
        <v>11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51" t="s">
        <v>67</v>
      </c>
      <c r="Q23" s="152"/>
      <c r="R23" s="153"/>
      <c r="S23" s="184">
        <f>IF('Для заповнення'!S23:V23=0,"-",'Для заповнення'!S23:V23)</f>
        <v>13102</v>
      </c>
      <c r="T23" s="184"/>
      <c r="U23" s="184"/>
      <c r="V23" s="184"/>
      <c r="W23" s="184">
        <f>IF('Для заповнення'!W23:Z23=0,"-",'Для заповнення'!W23:Z23)</f>
        <v>15676</v>
      </c>
      <c r="X23" s="184"/>
      <c r="Y23" s="184"/>
      <c r="Z23" s="184"/>
    </row>
    <row r="24" spans="1:26" ht="15" customHeight="1">
      <c r="A24" s="162" t="s">
        <v>12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51" t="s">
        <v>68</v>
      </c>
      <c r="Q24" s="152"/>
      <c r="R24" s="153"/>
      <c r="S24" s="184" t="str">
        <f>IF('Для заповнення'!S24:V24=0,"-",'Для заповнення'!S24:V24)</f>
        <v>-</v>
      </c>
      <c r="T24" s="184"/>
      <c r="U24" s="184"/>
      <c r="V24" s="184"/>
      <c r="W24" s="184">
        <f>IF('Для заповнення'!W24:Z24=0,"-",'Для заповнення'!W24:Z24)</f>
        <v>574</v>
      </c>
      <c r="X24" s="184"/>
      <c r="Y24" s="184"/>
      <c r="Z24" s="184"/>
    </row>
    <row r="25" spans="1:26" ht="15" customHeight="1">
      <c r="A25" s="162" t="s">
        <v>13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51" t="s">
        <v>69</v>
      </c>
      <c r="Q25" s="152"/>
      <c r="R25" s="153"/>
      <c r="S25" s="184" t="str">
        <f>IF('Для заповнення'!S25:V25=0,"-",'Для заповнення'!S25:V25)</f>
        <v>-</v>
      </c>
      <c r="T25" s="184"/>
      <c r="U25" s="184"/>
      <c r="V25" s="184"/>
      <c r="W25" s="184">
        <f>IF('Для заповнення'!W25:Z25=0,"-",'Для заповнення'!W25:Z25)</f>
        <v>7</v>
      </c>
      <c r="X25" s="184"/>
      <c r="Y25" s="184"/>
      <c r="Z25" s="184"/>
    </row>
    <row r="26" spans="1:26" ht="15" customHeight="1">
      <c r="A26" s="162" t="s">
        <v>14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51" t="s">
        <v>70</v>
      </c>
      <c r="Q26" s="152"/>
      <c r="R26" s="153"/>
      <c r="S26" s="184">
        <f>IF('Для заповнення'!S26:V26=0,"-",'Для заповнення'!S26:V26)</f>
        <v>829</v>
      </c>
      <c r="T26" s="184"/>
      <c r="U26" s="184"/>
      <c r="V26" s="184"/>
      <c r="W26" s="184">
        <f>IF('Для заповнення'!W26:Z26=0,"-",'Для заповнення'!W26:Z26)</f>
        <v>2638</v>
      </c>
      <c r="X26" s="184"/>
      <c r="Y26" s="184"/>
      <c r="Z26" s="184"/>
    </row>
    <row r="27" spans="1:26" ht="15" customHeight="1">
      <c r="A27" s="162" t="s">
        <v>15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51" t="s">
        <v>71</v>
      </c>
      <c r="Q27" s="152"/>
      <c r="R27" s="153"/>
      <c r="S27" s="184" t="str">
        <f>IF('Для заповнення'!S27:V27=0,"-",'Для заповнення'!S27:V27)</f>
        <v>-</v>
      </c>
      <c r="T27" s="184"/>
      <c r="U27" s="184"/>
      <c r="V27" s="184"/>
      <c r="W27" s="184">
        <f>IF('Для заповнення'!W27:Z27=0,"-",'Для заповнення'!W27:Z27)</f>
        <v>11</v>
      </c>
      <c r="X27" s="184"/>
      <c r="Y27" s="184"/>
      <c r="Z27" s="184"/>
    </row>
    <row r="28" spans="1:26" ht="15" customHeight="1">
      <c r="A28" s="162" t="s">
        <v>16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51" t="s">
        <v>72</v>
      </c>
      <c r="Q28" s="152"/>
      <c r="R28" s="153"/>
      <c r="S28" s="184" t="str">
        <f>IF('Для заповнення'!S28:V28=0,"-",'Для заповнення'!S28:V28)</f>
        <v>-</v>
      </c>
      <c r="T28" s="184"/>
      <c r="U28" s="184"/>
      <c r="V28" s="184"/>
      <c r="W28" s="184" t="str">
        <f>IF('Для заповнення'!W28:Z28=0,"-",'Для заповнення'!W28:Z28)</f>
        <v>-</v>
      </c>
      <c r="X28" s="184"/>
      <c r="Y28" s="184"/>
      <c r="Z28" s="184"/>
    </row>
    <row r="29" spans="1:26" ht="15" customHeight="1">
      <c r="A29" s="162" t="s">
        <v>17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51" t="s">
        <v>73</v>
      </c>
      <c r="Q29" s="152"/>
      <c r="R29" s="153"/>
      <c r="S29" s="184">
        <f>IF('Для заповнення'!S29:V29=0,"-",'Для заповнення'!S29:V29)</f>
        <v>241</v>
      </c>
      <c r="T29" s="184"/>
      <c r="U29" s="184"/>
      <c r="V29" s="184"/>
      <c r="W29" s="184" t="str">
        <f>IF('Для заповнення'!W29:Z29=0,"-",'Для заповнення'!W29:Z29)</f>
        <v>-</v>
      </c>
      <c r="X29" s="184"/>
      <c r="Y29" s="184"/>
      <c r="Z29" s="184"/>
    </row>
    <row r="30" spans="1:26" ht="15" customHeight="1">
      <c r="A30" s="162" t="s">
        <v>18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51" t="s">
        <v>75</v>
      </c>
      <c r="Q30" s="152"/>
      <c r="R30" s="153"/>
      <c r="S30" s="184">
        <f>IF('Для заповнення'!S30:V30=0,"-",'Для заповнення'!S30:V30)</f>
        <v>1</v>
      </c>
      <c r="T30" s="184"/>
      <c r="U30" s="184"/>
      <c r="V30" s="184"/>
      <c r="W30" s="184">
        <f>IF('Для заповнення'!W30:Z30=0,"-",'Для заповнення'!W30:Z30)</f>
        <v>4</v>
      </c>
      <c r="X30" s="184"/>
      <c r="Y30" s="184"/>
      <c r="Z30" s="184"/>
    </row>
    <row r="31" spans="1:26" ht="15" customHeight="1">
      <c r="A31" s="162" t="s">
        <v>19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51" t="s">
        <v>74</v>
      </c>
      <c r="Q31" s="152"/>
      <c r="R31" s="153"/>
      <c r="S31" s="184">
        <f>IF('Для заповнення'!S31:V31=0,"-",'Для заповнення'!S31:V31)</f>
        <v>42597</v>
      </c>
      <c r="T31" s="184"/>
      <c r="U31" s="184"/>
      <c r="V31" s="184"/>
      <c r="W31" s="184">
        <f>IF('Для заповнення'!W31:Z31=0,"-",'Для заповнення'!W31:Z31)</f>
        <v>58589</v>
      </c>
      <c r="X31" s="184"/>
      <c r="Y31" s="184"/>
      <c r="Z31" s="184"/>
    </row>
    <row r="32" spans="1:26" ht="15" customHeight="1">
      <c r="A32" s="170" t="s">
        <v>20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81"/>
      <c r="Q32" s="182"/>
      <c r="R32" s="183"/>
      <c r="S32" s="193"/>
      <c r="T32" s="193"/>
      <c r="U32" s="193"/>
      <c r="V32" s="193"/>
      <c r="W32" s="193"/>
      <c r="X32" s="193"/>
      <c r="Y32" s="193"/>
      <c r="Z32" s="193"/>
    </row>
    <row r="33" spans="1:26" ht="15" customHeight="1">
      <c r="A33" s="167" t="s">
        <v>21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56" t="s">
        <v>76</v>
      </c>
      <c r="Q33" s="157"/>
      <c r="R33" s="158"/>
      <c r="S33" s="32" t="s">
        <v>78</v>
      </c>
      <c r="T33" s="192">
        <f>IF('Для заповнення'!T33:U33=0,"-",'Для заповнення'!T33:U33)</f>
        <v>82146</v>
      </c>
      <c r="U33" s="192"/>
      <c r="V33" s="33" t="s">
        <v>79</v>
      </c>
      <c r="W33" s="32" t="s">
        <v>78</v>
      </c>
      <c r="X33" s="192">
        <f>IF('Для заповнення'!X33:Y33=0,"-",'Для заповнення'!X33:Y33)</f>
        <v>66732</v>
      </c>
      <c r="Y33" s="192"/>
      <c r="Z33" s="33" t="s">
        <v>79</v>
      </c>
    </row>
    <row r="34" spans="1:26" ht="15" customHeight="1">
      <c r="A34" s="171" t="s">
        <v>22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51" t="s">
        <v>77</v>
      </c>
      <c r="Q34" s="152"/>
      <c r="R34" s="153"/>
      <c r="S34" s="32" t="s">
        <v>78</v>
      </c>
      <c r="T34" s="192">
        <f>IF('Для заповнення'!T34:U34=0,"-",'Для заповнення'!T34:U34)</f>
        <v>435</v>
      </c>
      <c r="U34" s="192"/>
      <c r="V34" s="33" t="s">
        <v>79</v>
      </c>
      <c r="W34" s="32" t="s">
        <v>78</v>
      </c>
      <c r="X34" s="192">
        <f>IF('Для заповнення'!X34:Y34=0,"-",'Для заповнення'!X34:Y34)</f>
        <v>358</v>
      </c>
      <c r="Y34" s="192"/>
      <c r="Z34" s="33" t="s">
        <v>79</v>
      </c>
    </row>
    <row r="35" spans="1:26" ht="15" customHeight="1">
      <c r="A35" s="162" t="s">
        <v>23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51">
        <v>100</v>
      </c>
      <c r="Q35" s="152"/>
      <c r="R35" s="153"/>
      <c r="S35" s="32" t="s">
        <v>78</v>
      </c>
      <c r="T35" s="192">
        <f>IF('Для заповнення'!T35:U35=0,"-",'Для заповнення'!T35:U35)</f>
        <v>5715</v>
      </c>
      <c r="U35" s="192"/>
      <c r="V35" s="33" t="s">
        <v>79</v>
      </c>
      <c r="W35" s="32" t="s">
        <v>78</v>
      </c>
      <c r="X35" s="192">
        <f>IF('Для заповнення'!X35:Y35=0,"-",'Для заповнення'!X35:Y35)</f>
        <v>15676</v>
      </c>
      <c r="Y35" s="192"/>
      <c r="Z35" s="33" t="s">
        <v>79</v>
      </c>
    </row>
    <row r="36" spans="1:26" ht="15" customHeight="1">
      <c r="A36" s="162" t="s">
        <v>24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51">
        <v>105</v>
      </c>
      <c r="Q36" s="152"/>
      <c r="R36" s="153"/>
      <c r="S36" s="32" t="s">
        <v>78</v>
      </c>
      <c r="T36" s="192">
        <f>IF('Для заповнення'!T36:U36=0,"-",'Для заповнення'!T36:U36)</f>
        <v>11959</v>
      </c>
      <c r="U36" s="192"/>
      <c r="V36" s="33" t="s">
        <v>79</v>
      </c>
      <c r="W36" s="32" t="s">
        <v>78</v>
      </c>
      <c r="X36" s="192">
        <f>IF('Для заповнення'!X36:Y36=0,"-",'Для заповнення'!X36:Y36)</f>
        <v>9721</v>
      </c>
      <c r="Y36" s="192"/>
      <c r="Z36" s="33" t="s">
        <v>79</v>
      </c>
    </row>
    <row r="37" spans="1:26" ht="15" customHeight="1">
      <c r="A37" s="162" t="s">
        <v>25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51">
        <v>110</v>
      </c>
      <c r="Q37" s="152"/>
      <c r="R37" s="153"/>
      <c r="S37" s="32" t="s">
        <v>78</v>
      </c>
      <c r="T37" s="192">
        <f>IF('Для заповнення'!T37:U37=0,"-",'Для заповнення'!T37:U37)</f>
        <v>221</v>
      </c>
      <c r="U37" s="192"/>
      <c r="V37" s="33" t="s">
        <v>79</v>
      </c>
      <c r="W37" s="32" t="s">
        <v>78</v>
      </c>
      <c r="X37" s="192">
        <f>IF('Для заповнення'!X37:Y37=0,"-",'Для заповнення'!X37:Y37)</f>
        <v>211</v>
      </c>
      <c r="Y37" s="192"/>
      <c r="Z37" s="33" t="s">
        <v>79</v>
      </c>
    </row>
    <row r="38" spans="1:26" ht="15" customHeight="1">
      <c r="A38" s="162" t="s">
        <v>26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51">
        <v>115</v>
      </c>
      <c r="Q38" s="152"/>
      <c r="R38" s="153"/>
      <c r="S38" s="32" t="s">
        <v>78</v>
      </c>
      <c r="T38" s="192" t="str">
        <f>IF('Для заповнення'!T38:U38=0,"-",'Для заповнення'!T38:U38)</f>
        <v>-</v>
      </c>
      <c r="U38" s="192"/>
      <c r="V38" s="33" t="s">
        <v>79</v>
      </c>
      <c r="W38" s="32" t="s">
        <v>78</v>
      </c>
      <c r="X38" s="192">
        <f>IF('Для заповнення'!X38:Y38=0,"-",'Для заповнення'!X38:Y38)</f>
        <v>229</v>
      </c>
      <c r="Y38" s="192"/>
      <c r="Z38" s="33" t="s">
        <v>79</v>
      </c>
    </row>
    <row r="39" spans="1:26" ht="15" customHeight="1">
      <c r="A39" s="162" t="s">
        <v>27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51">
        <v>120</v>
      </c>
      <c r="Q39" s="152"/>
      <c r="R39" s="153"/>
      <c r="S39" s="32" t="s">
        <v>78</v>
      </c>
      <c r="T39" s="192">
        <f>IF('Для заповнення'!T39:U39=0,"-",'Для заповнення'!T39:U39)</f>
        <v>660</v>
      </c>
      <c r="U39" s="192"/>
      <c r="V39" s="33" t="s">
        <v>79</v>
      </c>
      <c r="W39" s="32" t="s">
        <v>78</v>
      </c>
      <c r="X39" s="192">
        <f>IF('Для заповнення'!X39:Y39=0,"-",'Для заповнення'!X39:Y39)</f>
        <v>466</v>
      </c>
      <c r="Y39" s="192"/>
      <c r="Z39" s="33" t="s">
        <v>79</v>
      </c>
    </row>
    <row r="40" spans="1:26" ht="15" customHeight="1">
      <c r="A40" s="162" t="s">
        <v>28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51">
        <v>125</v>
      </c>
      <c r="Q40" s="152"/>
      <c r="R40" s="153"/>
      <c r="S40" s="32" t="s">
        <v>78</v>
      </c>
      <c r="T40" s="192">
        <f>IF('Для заповнення'!T40:U40=0,"-",'Для заповнення'!T40:U40)</f>
        <v>6844</v>
      </c>
      <c r="U40" s="192"/>
      <c r="V40" s="33" t="s">
        <v>79</v>
      </c>
      <c r="W40" s="32" t="s">
        <v>78</v>
      </c>
      <c r="X40" s="192">
        <f>IF('Для заповнення'!X40:Y40=0,"-",'Для заповнення'!X40:Y40)</f>
        <v>5522</v>
      </c>
      <c r="Y40" s="192"/>
      <c r="Z40" s="33" t="s">
        <v>79</v>
      </c>
    </row>
    <row r="41" spans="1:26" ht="15" customHeight="1">
      <c r="A41" s="162" t="s">
        <v>29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51">
        <v>130</v>
      </c>
      <c r="Q41" s="152"/>
      <c r="R41" s="153"/>
      <c r="S41" s="32" t="s">
        <v>78</v>
      </c>
      <c r="T41" s="192">
        <f>IF('Для заповнення'!T41:U41=0,"-",'Для заповнення'!T41:U41)</f>
        <v>3115</v>
      </c>
      <c r="U41" s="192"/>
      <c r="V41" s="33" t="s">
        <v>79</v>
      </c>
      <c r="W41" s="32" t="s">
        <v>78</v>
      </c>
      <c r="X41" s="192">
        <f>IF('Для заповнення'!X41:Y41=0,"-",'Для заповнення'!X41:Y41)</f>
        <v>2852</v>
      </c>
      <c r="Y41" s="192"/>
      <c r="Z41" s="33" t="s">
        <v>79</v>
      </c>
    </row>
    <row r="42" spans="1:26" ht="15" customHeight="1">
      <c r="A42" s="162" t="s">
        <v>30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51">
        <v>140</v>
      </c>
      <c r="Q42" s="152"/>
      <c r="R42" s="153"/>
      <c r="S42" s="32" t="s">
        <v>78</v>
      </c>
      <c r="T42" s="192" t="str">
        <f>IF('Для заповнення'!T42:U42=0,"-",'Для заповнення'!T42:U42)</f>
        <v>-</v>
      </c>
      <c r="U42" s="192"/>
      <c r="V42" s="33" t="s">
        <v>79</v>
      </c>
      <c r="W42" s="32" t="s">
        <v>78</v>
      </c>
      <c r="X42" s="192">
        <f>IF('Для заповнення'!X42:Y42=0,"-",'Для заповнення'!X42:Y42)</f>
        <v>48</v>
      </c>
      <c r="Y42" s="192"/>
      <c r="Z42" s="33" t="s">
        <v>79</v>
      </c>
    </row>
    <row r="43" spans="1:26" ht="15" customHeight="1">
      <c r="A43" s="162" t="s">
        <v>31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51">
        <v>145</v>
      </c>
      <c r="Q43" s="152"/>
      <c r="R43" s="153"/>
      <c r="S43" s="34" t="s">
        <v>78</v>
      </c>
      <c r="T43" s="185">
        <f>IF('Для заповнення'!T43:U43=0,"-",'Для заповнення'!T43:U43)</f>
        <v>53896</v>
      </c>
      <c r="U43" s="185"/>
      <c r="V43" s="35" t="s">
        <v>79</v>
      </c>
      <c r="W43" s="34" t="s">
        <v>78</v>
      </c>
      <c r="X43" s="185">
        <f>IF('Для заповнення'!X43:Y43=0,"-",'Для заповнення'!X43:Y43)</f>
        <v>56307</v>
      </c>
      <c r="Y43" s="185"/>
      <c r="Z43" s="35" t="s">
        <v>79</v>
      </c>
    </row>
    <row r="44" spans="1:26" ht="15" customHeight="1">
      <c r="A44" s="162" t="s">
        <v>32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50">
        <v>150</v>
      </c>
      <c r="Q44" s="150"/>
      <c r="R44" s="150"/>
      <c r="S44" s="36" t="str">
        <f>IF('Для заповнення'!T44&lt;0,"("," ")</f>
        <v>(</v>
      </c>
      <c r="T44" s="146">
        <f>IF('Для заповнення'!T44:U44=0,"-",ABS('Для заповнення'!T44:U44))</f>
        <v>9026</v>
      </c>
      <c r="U44" s="146"/>
      <c r="V44" s="37" t="str">
        <f>IF('Для заповнення'!T44&lt;0,")"," ")</f>
        <v>)</v>
      </c>
      <c r="W44" s="36" t="str">
        <f>IF('Для заповнення'!X44&lt;0,"("," ")</f>
        <v> </v>
      </c>
      <c r="X44" s="146">
        <f>IF('Для заповнення'!X44:Y44=0,"-",ABS('Для заповнення'!X44:Y44))</f>
        <v>5402</v>
      </c>
      <c r="Y44" s="146"/>
      <c r="Z44" s="37" t="str">
        <f>IF('Для заповнення'!X44&lt;0,")"," ")</f>
        <v> </v>
      </c>
    </row>
    <row r="45" spans="1:26" ht="15" customHeight="1">
      <c r="A45" s="162" t="s">
        <v>33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50">
        <v>160</v>
      </c>
      <c r="Q45" s="150"/>
      <c r="R45" s="150"/>
      <c r="S45" s="41" t="str">
        <f>IF('Для заповнення'!T45&lt;0,"("," ")</f>
        <v> </v>
      </c>
      <c r="T45" s="145" t="str">
        <f>IF('Для заповнення'!T45:U45=0,"-",ABS('Для заповнення'!T45:U45))</f>
        <v>-</v>
      </c>
      <c r="U45" s="145"/>
      <c r="V45" s="42" t="str">
        <f>IF('Для заповнення'!T45&lt;0,")"," ")</f>
        <v> </v>
      </c>
      <c r="W45" s="41" t="str">
        <f>IF('Для заповнення'!X45&lt;0,"("," ")</f>
        <v> </v>
      </c>
      <c r="X45" s="145" t="str">
        <f>IF('Для заповнення'!X45:Y45=0,"-",ABS('Для заповнення'!X45:Y45))</f>
        <v>-</v>
      </c>
      <c r="Y45" s="145"/>
      <c r="Z45" s="42" t="str">
        <f>IF('Для заповнення'!X45&lt;0,")"," ")</f>
        <v> </v>
      </c>
    </row>
    <row r="46" spans="1:26" ht="15" customHeight="1">
      <c r="A46" s="162" t="s">
        <v>34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50">
        <v>170</v>
      </c>
      <c r="Q46" s="150"/>
      <c r="R46" s="150"/>
      <c r="S46" s="41" t="str">
        <f>IF('Для заповнення'!T46&lt;0,"("," ")</f>
        <v>(</v>
      </c>
      <c r="T46" s="145">
        <f>IF('Для заповнення'!T46:U46=0,"-",ABS('Для заповнення'!T46:U46))</f>
        <v>9026</v>
      </c>
      <c r="U46" s="145"/>
      <c r="V46" s="42" t="str">
        <f>IF('Для заповнення'!T46&lt;0,")"," ")</f>
        <v>)</v>
      </c>
      <c r="W46" s="41" t="str">
        <f>IF('Для заповнення'!X46&lt;0,"("," ")</f>
        <v> </v>
      </c>
      <c r="X46" s="145">
        <f>IF('Для заповнення'!X46:Y46=0,"-",ABS('Для заповнення'!X46:Y46))</f>
        <v>5402</v>
      </c>
      <c r="Y46" s="145"/>
      <c r="Z46" s="42" t="str">
        <f>IF('Для заповнення'!X46&lt;0,")"," ")</f>
        <v> </v>
      </c>
    </row>
    <row r="47" spans="1:26" s="46" customFormat="1" ht="11.25" customHeight="1" thickBo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4"/>
      <c r="Q47" s="44"/>
      <c r="R47" s="44"/>
      <c r="S47" s="54"/>
      <c r="T47" s="55"/>
      <c r="U47" s="55"/>
      <c r="V47" s="54"/>
      <c r="W47" s="54"/>
      <c r="X47" s="55"/>
      <c r="Y47" s="55"/>
      <c r="Z47" s="54"/>
    </row>
    <row r="48" spans="1:26" ht="12.75" customHeight="1" thickBot="1">
      <c r="A48" s="165">
        <v>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2</v>
      </c>
      <c r="Q48" s="154"/>
      <c r="R48" s="154"/>
      <c r="S48" s="154">
        <v>3</v>
      </c>
      <c r="T48" s="154"/>
      <c r="U48" s="154"/>
      <c r="V48" s="154"/>
      <c r="W48" s="154">
        <v>4</v>
      </c>
      <c r="X48" s="154"/>
      <c r="Y48" s="154"/>
      <c r="Z48" s="196"/>
    </row>
    <row r="49" spans="1:26" ht="15" customHeight="1">
      <c r="A49" s="168" t="s">
        <v>35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9"/>
      <c r="P49" s="178"/>
      <c r="Q49" s="179"/>
      <c r="R49" s="180"/>
      <c r="S49" s="188"/>
      <c r="T49" s="189"/>
      <c r="U49" s="189"/>
      <c r="V49" s="189"/>
      <c r="W49" s="189"/>
      <c r="X49" s="189"/>
      <c r="Y49" s="189"/>
      <c r="Z49" s="189"/>
    </row>
    <row r="50" spans="1:26" ht="15" customHeight="1">
      <c r="A50" s="162" t="s">
        <v>36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6"/>
      <c r="P50" s="151"/>
      <c r="Q50" s="152"/>
      <c r="R50" s="153"/>
      <c r="S50" s="190"/>
      <c r="T50" s="191"/>
      <c r="U50" s="191"/>
      <c r="V50" s="191"/>
      <c r="W50" s="191"/>
      <c r="X50" s="191"/>
      <c r="Y50" s="191"/>
      <c r="Z50" s="191"/>
    </row>
    <row r="51" spans="1:26" ht="15" customHeight="1">
      <c r="A51" s="162" t="s">
        <v>37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6"/>
      <c r="P51" s="151">
        <v>180</v>
      </c>
      <c r="Q51" s="152"/>
      <c r="R51" s="153"/>
      <c r="S51" s="184">
        <f>IF('Для заповнення'!S51:V51=0,"-",'Для заповнення'!S51:V51)</f>
        <v>5000</v>
      </c>
      <c r="T51" s="184"/>
      <c r="U51" s="184"/>
      <c r="V51" s="184"/>
      <c r="W51" s="184">
        <f>IF('Для заповнення'!W51:Z51=0,"-",'Для заповнення'!W51:Z51)</f>
        <v>1653</v>
      </c>
      <c r="X51" s="184"/>
      <c r="Y51" s="184"/>
      <c r="Z51" s="184"/>
    </row>
    <row r="52" spans="1:26" ht="15" customHeight="1">
      <c r="A52" s="162" t="s">
        <v>38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51">
        <v>190</v>
      </c>
      <c r="Q52" s="152"/>
      <c r="R52" s="153"/>
      <c r="S52" s="184">
        <f>IF('Для заповнення'!S52:V52=0,"-",'Для заповнення'!S52:V52)</f>
        <v>255</v>
      </c>
      <c r="T52" s="184"/>
      <c r="U52" s="184"/>
      <c r="V52" s="184"/>
      <c r="W52" s="184">
        <f>IF('Для заповнення'!W52:Z52=0,"-",'Для заповнення'!W52:Z52)</f>
        <v>3762</v>
      </c>
      <c r="X52" s="184"/>
      <c r="Y52" s="184"/>
      <c r="Z52" s="184"/>
    </row>
    <row r="53" spans="1:26" ht="15" customHeight="1">
      <c r="A53" s="162" t="s">
        <v>39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51">
        <v>200</v>
      </c>
      <c r="Q53" s="152"/>
      <c r="R53" s="153"/>
      <c r="S53" s="184" t="str">
        <f>IF('Для заповнення'!S53:V53=0,"-",'Для заповнення'!S53:V53)</f>
        <v>-</v>
      </c>
      <c r="T53" s="184"/>
      <c r="U53" s="184"/>
      <c r="V53" s="184"/>
      <c r="W53" s="184" t="str">
        <f>IF('Для заповнення'!W53:Z53=0,"-",'Для заповнення'!W53:Z53)</f>
        <v>-</v>
      </c>
      <c r="X53" s="184"/>
      <c r="Y53" s="184"/>
      <c r="Z53" s="184"/>
    </row>
    <row r="54" spans="1:26" ht="15" customHeight="1">
      <c r="A54" s="167" t="s">
        <v>40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51"/>
      <c r="Q54" s="152"/>
      <c r="R54" s="153"/>
      <c r="S54" s="184"/>
      <c r="T54" s="184"/>
      <c r="U54" s="184"/>
      <c r="V54" s="184"/>
      <c r="W54" s="184"/>
      <c r="X54" s="184"/>
      <c r="Y54" s="184"/>
      <c r="Z54" s="184"/>
    </row>
    <row r="55" spans="1:26" ht="15" customHeight="1">
      <c r="A55" s="162" t="s">
        <v>41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51">
        <v>210</v>
      </c>
      <c r="Q55" s="152"/>
      <c r="R55" s="153"/>
      <c r="S55" s="184">
        <f>IF('Для заповнення'!S55:V55=0,"-",'Для заповнення'!S55:V55)</f>
        <v>19</v>
      </c>
      <c r="T55" s="184"/>
      <c r="U55" s="184"/>
      <c r="V55" s="184"/>
      <c r="W55" s="184">
        <f>IF('Для заповнення'!W55:Z55=0,"-",'Для заповнення'!W55:Z55)</f>
        <v>7</v>
      </c>
      <c r="X55" s="184"/>
      <c r="Y55" s="184"/>
      <c r="Z55" s="184"/>
    </row>
    <row r="56" spans="1:26" ht="15" customHeight="1">
      <c r="A56" s="162" t="s">
        <v>42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51">
        <v>220</v>
      </c>
      <c r="Q56" s="152"/>
      <c r="R56" s="153"/>
      <c r="S56" s="184">
        <f>IF('Для заповнення'!S56:V56=0,"-",'Для заповнення'!S56:V56)</f>
        <v>520</v>
      </c>
      <c r="T56" s="184"/>
      <c r="U56" s="184"/>
      <c r="V56" s="184"/>
      <c r="W56" s="184" t="str">
        <f>IF('Для заповнення'!W56:Z56=0,"-",'Для заповнення'!W56:Z56)</f>
        <v>-</v>
      </c>
      <c r="X56" s="184"/>
      <c r="Y56" s="184"/>
      <c r="Z56" s="184"/>
    </row>
    <row r="57" spans="1:26" ht="15" customHeight="1">
      <c r="A57" s="162" t="s">
        <v>19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51">
        <v>230</v>
      </c>
      <c r="Q57" s="152"/>
      <c r="R57" s="153"/>
      <c r="S57" s="184" t="str">
        <f>IF('Для заповнення'!S57:V57=0,"-",'Для заповнення'!S57:V57)</f>
        <v>-</v>
      </c>
      <c r="T57" s="184"/>
      <c r="U57" s="184"/>
      <c r="V57" s="184"/>
      <c r="W57" s="184" t="str">
        <f>IF('Для заповнення'!W57:Z57=0,"-",'Для заповнення'!W57:Z57)</f>
        <v>-</v>
      </c>
      <c r="X57" s="184"/>
      <c r="Y57" s="184"/>
      <c r="Z57" s="184"/>
    </row>
    <row r="58" spans="1:26" ht="15" customHeight="1">
      <c r="A58" s="162" t="s">
        <v>43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51"/>
      <c r="Q58" s="152"/>
      <c r="R58" s="153"/>
      <c r="S58" s="187"/>
      <c r="T58" s="187"/>
      <c r="U58" s="187"/>
      <c r="V58" s="187"/>
      <c r="W58" s="187"/>
      <c r="X58" s="187"/>
      <c r="Y58" s="187"/>
      <c r="Z58" s="187"/>
    </row>
    <row r="59" spans="1:26" ht="15" customHeight="1">
      <c r="A59" s="162" t="s">
        <v>37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51">
        <v>240</v>
      </c>
      <c r="Q59" s="152"/>
      <c r="R59" s="153"/>
      <c r="S59" s="32" t="s">
        <v>78</v>
      </c>
      <c r="T59" s="185" t="str">
        <f>IF('Для заповнення'!T59:U59=0,"-",'Для заповнення'!T59:U59)</f>
        <v>-</v>
      </c>
      <c r="U59" s="185"/>
      <c r="V59" s="33" t="s">
        <v>79</v>
      </c>
      <c r="W59" s="32" t="s">
        <v>78</v>
      </c>
      <c r="X59" s="185">
        <f>IF('Для заповнення'!X59:Y59=0,"-",'Для заповнення'!X59:Y59)</f>
        <v>22</v>
      </c>
      <c r="Y59" s="185"/>
      <c r="Z59" s="33" t="s">
        <v>79</v>
      </c>
    </row>
    <row r="60" spans="1:26" ht="15" customHeight="1">
      <c r="A60" s="162" t="s">
        <v>38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51">
        <v>250</v>
      </c>
      <c r="Q60" s="152"/>
      <c r="R60" s="153"/>
      <c r="S60" s="32" t="s">
        <v>78</v>
      </c>
      <c r="T60" s="185">
        <f>IF('Для заповнення'!T60:U60=0,"-",'Для заповнення'!T60:U60)</f>
        <v>4598</v>
      </c>
      <c r="U60" s="185"/>
      <c r="V60" s="33" t="s">
        <v>79</v>
      </c>
      <c r="W60" s="32" t="s">
        <v>78</v>
      </c>
      <c r="X60" s="185">
        <f>IF('Для заповнення'!X60:Y60=0,"-",'Для заповнення'!X60:Y60)</f>
        <v>2047</v>
      </c>
      <c r="Y60" s="185"/>
      <c r="Z60" s="33" t="s">
        <v>79</v>
      </c>
    </row>
    <row r="61" spans="1:26" ht="15" customHeight="1">
      <c r="A61" s="162" t="s">
        <v>39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51">
        <v>260</v>
      </c>
      <c r="Q61" s="152"/>
      <c r="R61" s="153"/>
      <c r="S61" s="32" t="s">
        <v>78</v>
      </c>
      <c r="T61" s="185" t="str">
        <f>IF('Для заповнення'!T61:U61=0,"-",'Для заповнення'!T61:U61)</f>
        <v>-</v>
      </c>
      <c r="U61" s="185"/>
      <c r="V61" s="33" t="s">
        <v>79</v>
      </c>
      <c r="W61" s="32" t="s">
        <v>78</v>
      </c>
      <c r="X61" s="185" t="str">
        <f>IF('Для заповнення'!X61:Y61=0,"-",'Для заповнення'!X61:Y61)</f>
        <v>-</v>
      </c>
      <c r="Y61" s="185"/>
      <c r="Z61" s="33" t="s">
        <v>79</v>
      </c>
    </row>
    <row r="62" spans="1:26" ht="15" customHeight="1">
      <c r="A62" s="162" t="s">
        <v>44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51">
        <v>270</v>
      </c>
      <c r="Q62" s="152"/>
      <c r="R62" s="153"/>
      <c r="S62" s="32" t="s">
        <v>78</v>
      </c>
      <c r="T62" s="185" t="str">
        <f>IF('Для заповнення'!T62:U62=0,"-",'Для заповнення'!T62:U62)</f>
        <v>-</v>
      </c>
      <c r="U62" s="185"/>
      <c r="V62" s="33" t="s">
        <v>79</v>
      </c>
      <c r="W62" s="32" t="s">
        <v>78</v>
      </c>
      <c r="X62" s="185">
        <f>IF('Для заповнення'!X62:Y62=0,"-",'Для заповнення'!X62:Y62)</f>
        <v>5000</v>
      </c>
      <c r="Y62" s="185"/>
      <c r="Z62" s="33" t="s">
        <v>79</v>
      </c>
    </row>
    <row r="63" spans="1:26" ht="15" customHeight="1">
      <c r="A63" s="162" t="s">
        <v>32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51">
        <v>280</v>
      </c>
      <c r="Q63" s="152"/>
      <c r="R63" s="153"/>
      <c r="S63" s="36" t="str">
        <f>IF('Для заповнення'!T63&lt;0,"("," ")</f>
        <v> </v>
      </c>
      <c r="T63" s="146">
        <f>IF('Для заповнення'!T63:U63=0,"-",ABS('Для заповнення'!T63:U63))</f>
        <v>1196</v>
      </c>
      <c r="U63" s="146"/>
      <c r="V63" s="37" t="str">
        <f>IF('Для заповнення'!T63&lt;0,")"," ")</f>
        <v> </v>
      </c>
      <c r="W63" s="36" t="str">
        <f>IF('Для заповнення'!X63&lt;0,"("," ")</f>
        <v>(</v>
      </c>
      <c r="X63" s="146">
        <f>IF('Для заповнення'!X63:Y63=0,"-",ABS('Для заповнення'!X63:Y63))</f>
        <v>1647</v>
      </c>
      <c r="Y63" s="146"/>
      <c r="Z63" s="37" t="str">
        <f>IF('Для заповнення'!X63&lt;0,")"," ")</f>
        <v>)</v>
      </c>
    </row>
    <row r="64" spans="1:26" ht="15" customHeight="1">
      <c r="A64" s="162" t="s">
        <v>33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51">
        <v>290</v>
      </c>
      <c r="Q64" s="152"/>
      <c r="R64" s="153"/>
      <c r="S64" s="36" t="str">
        <f>IF('Для заповнення'!T64&lt;0,"("," ")</f>
        <v> </v>
      </c>
      <c r="T64" s="146" t="str">
        <f>IF('Для заповнення'!T64:U64=0,"-",ABS('Для заповнення'!T64:U64))</f>
        <v>-</v>
      </c>
      <c r="U64" s="146"/>
      <c r="V64" s="37" t="str">
        <f>IF('Для заповнення'!T64&lt;0,")"," ")</f>
        <v> </v>
      </c>
      <c r="W64" s="36" t="str">
        <f>IF('Для заповнення'!X64&lt;0,"("," ")</f>
        <v> </v>
      </c>
      <c r="X64" s="146" t="str">
        <f>IF('Для заповнення'!X64:Y64=0,"-",ABS('Для заповнення'!X64:Y64))</f>
        <v>-</v>
      </c>
      <c r="Y64" s="146"/>
      <c r="Z64" s="37" t="str">
        <f>IF('Для заповнення'!X64&lt;0,")"," ")</f>
        <v> </v>
      </c>
    </row>
    <row r="65" spans="1:26" ht="15" customHeight="1">
      <c r="A65" s="162" t="s">
        <v>45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51">
        <v>300</v>
      </c>
      <c r="Q65" s="152"/>
      <c r="R65" s="153"/>
      <c r="S65" s="36" t="str">
        <f>IF('Для заповнення'!T65&lt;0,"("," ")</f>
        <v> </v>
      </c>
      <c r="T65" s="146">
        <f>IF('Для заповнення'!T65:U65=0,"-",ABS('Для заповнення'!T65:U65))</f>
        <v>1196</v>
      </c>
      <c r="U65" s="146"/>
      <c r="V65" s="37" t="str">
        <f>IF('Для заповнення'!T65&lt;0,")"," ")</f>
        <v> </v>
      </c>
      <c r="W65" s="36" t="str">
        <f>IF('Для заповнення'!X65&lt;0,"("," ")</f>
        <v>(</v>
      </c>
      <c r="X65" s="146">
        <f>IF('Для заповнення'!X65:Y65=0,"-",ABS('Для заповнення'!X65:Y65))</f>
        <v>1647</v>
      </c>
      <c r="Y65" s="146"/>
      <c r="Z65" s="37" t="str">
        <f>IF('Для заповнення'!X65&lt;0,")"," ")</f>
        <v>)</v>
      </c>
    </row>
    <row r="66" spans="1:26" ht="15" customHeight="1">
      <c r="A66" s="164" t="s">
        <v>46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75"/>
      <c r="Q66" s="176"/>
      <c r="R66" s="177"/>
      <c r="S66" s="186"/>
      <c r="T66" s="186"/>
      <c r="U66" s="186"/>
      <c r="V66" s="186"/>
      <c r="W66" s="186"/>
      <c r="X66" s="186"/>
      <c r="Y66" s="186"/>
      <c r="Z66" s="186"/>
    </row>
    <row r="67" spans="1:26" ht="15" customHeight="1">
      <c r="A67" s="162" t="s">
        <v>47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51">
        <v>310</v>
      </c>
      <c r="Q67" s="152"/>
      <c r="R67" s="153"/>
      <c r="S67" s="184" t="str">
        <f>IF('Для заповнення'!S67:V67=0,"-",'Для заповнення'!S67:V67)</f>
        <v>-</v>
      </c>
      <c r="T67" s="184"/>
      <c r="U67" s="184"/>
      <c r="V67" s="184"/>
      <c r="W67" s="184" t="str">
        <f>IF('Для заповнення'!W67:Z67=0,"-",'Для заповнення'!W67:Z67)</f>
        <v>-</v>
      </c>
      <c r="X67" s="184"/>
      <c r="Y67" s="184"/>
      <c r="Z67" s="184"/>
    </row>
    <row r="68" spans="1:26" ht="15" customHeight="1">
      <c r="A68" s="162" t="s">
        <v>48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51">
        <v>320</v>
      </c>
      <c r="Q68" s="152"/>
      <c r="R68" s="153"/>
      <c r="S68" s="184">
        <f>IF('Для заповнення'!S68:V68=0,"-",'Для заповнення'!S68:V68)</f>
        <v>24505</v>
      </c>
      <c r="T68" s="184"/>
      <c r="U68" s="184"/>
      <c r="V68" s="184"/>
      <c r="W68" s="184">
        <f>IF('Для заповнення'!W68:Z68=0,"-",'Для заповнення'!W68:Z68)</f>
        <v>23336</v>
      </c>
      <c r="X68" s="184"/>
      <c r="Y68" s="184"/>
      <c r="Z68" s="184"/>
    </row>
    <row r="69" spans="1:26" ht="15" customHeight="1">
      <c r="A69" s="162" t="s">
        <v>19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51">
        <v>330</v>
      </c>
      <c r="Q69" s="152"/>
      <c r="R69" s="153"/>
      <c r="S69" s="184" t="str">
        <f>IF('Для заповнення'!S69:V69=0,"-",'Для заповнення'!S69:V69)</f>
        <v>-</v>
      </c>
      <c r="T69" s="184"/>
      <c r="U69" s="184"/>
      <c r="V69" s="184"/>
      <c r="W69" s="184" t="str">
        <f>IF('Для заповнення'!W69:Z69=0,"-",'Для заповнення'!W69:Z69)</f>
        <v>-</v>
      </c>
      <c r="X69" s="184"/>
      <c r="Y69" s="184"/>
      <c r="Z69" s="184"/>
    </row>
    <row r="70" spans="1:26" ht="15" customHeight="1">
      <c r="A70" s="162" t="s">
        <v>49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51">
        <v>340</v>
      </c>
      <c r="Q70" s="152"/>
      <c r="R70" s="153"/>
      <c r="S70" s="32" t="s">
        <v>78</v>
      </c>
      <c r="T70" s="185">
        <f>IF('Для заповнення'!T70:U70=0,"-",'Для заповнення'!T70:U70)</f>
        <v>20486</v>
      </c>
      <c r="U70" s="185"/>
      <c r="V70" s="33" t="s">
        <v>79</v>
      </c>
      <c r="W70" s="32" t="s">
        <v>78</v>
      </c>
      <c r="X70" s="185">
        <f>IF('Для заповнення'!X70:Y70=0,"-",'Для заповнення'!X70:Y70)</f>
        <v>21426</v>
      </c>
      <c r="Y70" s="185"/>
      <c r="Z70" s="33" t="s">
        <v>79</v>
      </c>
    </row>
    <row r="71" spans="1:26" ht="15" customHeight="1">
      <c r="A71" s="162" t="s">
        <v>50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51">
        <v>350</v>
      </c>
      <c r="Q71" s="152"/>
      <c r="R71" s="153"/>
      <c r="S71" s="32" t="s">
        <v>78</v>
      </c>
      <c r="T71" s="185">
        <f>IF('Для заповнення'!T71:U71=0,"-",'Для заповнення'!T71:U71)</f>
        <v>29</v>
      </c>
      <c r="U71" s="185"/>
      <c r="V71" s="33" t="s">
        <v>79</v>
      </c>
      <c r="W71" s="32" t="s">
        <v>78</v>
      </c>
      <c r="X71" s="185">
        <f>IF('Для заповнення'!X71:Y71=0,"-",'Для заповнення'!X71:Y71)</f>
        <v>34</v>
      </c>
      <c r="Y71" s="185"/>
      <c r="Z71" s="33" t="s">
        <v>79</v>
      </c>
    </row>
    <row r="72" spans="1:26" ht="15" customHeight="1">
      <c r="A72" s="162" t="s">
        <v>44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51">
        <v>360</v>
      </c>
      <c r="Q72" s="152"/>
      <c r="R72" s="153"/>
      <c r="S72" s="32" t="s">
        <v>78</v>
      </c>
      <c r="T72" s="185">
        <f>IF('Для заповнення'!T72:U72=0,"-",'Для заповнення'!T72:U72)</f>
        <v>412</v>
      </c>
      <c r="U72" s="185"/>
      <c r="V72" s="33" t="s">
        <v>79</v>
      </c>
      <c r="W72" s="32" t="s">
        <v>78</v>
      </c>
      <c r="X72" s="185">
        <f>IF('Для заповнення'!X72:Y72=0,"-",'Для заповнення'!X72:Y72)</f>
        <v>538</v>
      </c>
      <c r="Y72" s="185"/>
      <c r="Z72" s="33" t="s">
        <v>79</v>
      </c>
    </row>
    <row r="73" spans="1:26" ht="15" customHeight="1">
      <c r="A73" s="162" t="s">
        <v>32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51">
        <v>370</v>
      </c>
      <c r="Q73" s="152"/>
      <c r="R73" s="153"/>
      <c r="S73" s="36" t="str">
        <f>IF('Для заповнення'!T73&lt;0,"("," ")</f>
        <v> </v>
      </c>
      <c r="T73" s="146">
        <f>IF('Для заповнення'!T73:U73=0,"-",ABS('Для заповнення'!T73:U73))</f>
        <v>3578</v>
      </c>
      <c r="U73" s="146"/>
      <c r="V73" s="37" t="str">
        <f>IF('Для заповнення'!T73&lt;0,")"," ")</f>
        <v> </v>
      </c>
      <c r="W73" s="36" t="str">
        <f>IF('Для заповнення'!X73&lt;0,"("," ")</f>
        <v> </v>
      </c>
      <c r="X73" s="146">
        <f>IF('Для заповнення'!X73:Y73=0,"-",ABS('Для заповнення'!X73:Y73))</f>
        <v>1338</v>
      </c>
      <c r="Y73" s="146"/>
      <c r="Z73" s="37" t="str">
        <f>IF('Для заповнення'!X73&lt;0,")"," ")</f>
        <v> </v>
      </c>
    </row>
    <row r="74" spans="1:26" ht="15" customHeight="1">
      <c r="A74" s="162" t="s">
        <v>33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51">
        <v>380</v>
      </c>
      <c r="Q74" s="152"/>
      <c r="R74" s="153"/>
      <c r="S74" s="36" t="str">
        <f>IF('Для заповнення'!T74&lt;0,"("," ")</f>
        <v> </v>
      </c>
      <c r="T74" s="146" t="str">
        <f>IF('Для заповнення'!T74:U74=0,"-",ABS('Для заповнення'!T74:U74))</f>
        <v>-</v>
      </c>
      <c r="U74" s="146"/>
      <c r="V74" s="37" t="str">
        <f>IF('Для заповнення'!T74&lt;0,")"," ")</f>
        <v> </v>
      </c>
      <c r="W74" s="36" t="str">
        <f>IF('Для заповнення'!X74&lt;0,"("," ")</f>
        <v> </v>
      </c>
      <c r="X74" s="146" t="str">
        <f>IF('Для заповнення'!X74:Y74=0,"-",ABS('Для заповнення'!X74:Y74))</f>
        <v>-</v>
      </c>
      <c r="Y74" s="146"/>
      <c r="Z74" s="37" t="str">
        <f>IF('Для заповнення'!X74&lt;0,")"," ")</f>
        <v> </v>
      </c>
    </row>
    <row r="75" spans="1:26" ht="15" customHeight="1">
      <c r="A75" s="162" t="s">
        <v>51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51">
        <v>390</v>
      </c>
      <c r="Q75" s="152"/>
      <c r="R75" s="153"/>
      <c r="S75" s="36" t="str">
        <f>IF('Для заповнення'!T75&lt;0,"("," ")</f>
        <v> </v>
      </c>
      <c r="T75" s="146">
        <f>IF('Для заповнення'!T75:U75=0,"-",ABS('Для заповнення'!T75:U75))</f>
        <v>3578</v>
      </c>
      <c r="U75" s="146"/>
      <c r="V75" s="37" t="str">
        <f>IF('Для заповнення'!T75&lt;0,")"," ")</f>
        <v> </v>
      </c>
      <c r="W75" s="36" t="str">
        <f>IF('Для заповнення'!X75&lt;0,"("," ")</f>
        <v> </v>
      </c>
      <c r="X75" s="146">
        <f>IF('Для заповнення'!X75:Y75=0,"-",ABS('Для заповнення'!X75:Y75))</f>
        <v>1338</v>
      </c>
      <c r="Y75" s="146"/>
      <c r="Z75" s="37" t="str">
        <f>IF('Для заповнення'!X75&lt;0,")"," ")</f>
        <v> </v>
      </c>
    </row>
    <row r="76" spans="1:26" ht="15" customHeight="1">
      <c r="A76" s="162" t="s">
        <v>52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51">
        <v>400</v>
      </c>
      <c r="Q76" s="152"/>
      <c r="R76" s="153"/>
      <c r="S76" s="36" t="str">
        <f>IF('Для заповнення'!T76&lt;0,"("," ")</f>
        <v>(</v>
      </c>
      <c r="T76" s="146">
        <f>IF('Для заповнення'!T76:U76=0,"-",ABS('Для заповнення'!T76:U76))</f>
        <v>4252</v>
      </c>
      <c r="U76" s="146"/>
      <c r="V76" s="37" t="str">
        <f>IF('Для заповнення'!T76&lt;0,")"," ")</f>
        <v>)</v>
      </c>
      <c r="W76" s="36" t="str">
        <f>IF('Для заповнення'!X76&lt;0,"("," ")</f>
        <v> </v>
      </c>
      <c r="X76" s="146">
        <f>IF('Для заповнення'!X76:Y76=0,"-",ABS('Для заповнення'!X76:Y76))</f>
        <v>5093</v>
      </c>
      <c r="Y76" s="146"/>
      <c r="Z76" s="37" t="str">
        <f>IF('Для заповнення'!X76&lt;0,")"," ")</f>
        <v> </v>
      </c>
    </row>
    <row r="77" spans="1:26" ht="15" customHeight="1">
      <c r="A77" s="162" t="s">
        <v>53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51">
        <v>410</v>
      </c>
      <c r="Q77" s="152"/>
      <c r="R77" s="153"/>
      <c r="S77" s="184">
        <f>IF('Для заповнення'!S77:V77=0,"-",'Для заповнення'!S77:V77)</f>
        <v>5103</v>
      </c>
      <c r="T77" s="184"/>
      <c r="U77" s="184"/>
      <c r="V77" s="184"/>
      <c r="W77" s="184">
        <f>IF('Для заповнення'!W77:Z77=0,"-",'Для заповнення'!W77:Z77)</f>
        <v>10</v>
      </c>
      <c r="X77" s="184"/>
      <c r="Y77" s="184"/>
      <c r="Z77" s="184"/>
    </row>
    <row r="78" spans="1:26" ht="15" customHeight="1">
      <c r="A78" s="162" t="s">
        <v>54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51">
        <v>420</v>
      </c>
      <c r="Q78" s="152"/>
      <c r="R78" s="153"/>
      <c r="S78" s="36" t="str">
        <f>IF('Для заповнення'!T78&lt;0,"("," ")</f>
        <v> </v>
      </c>
      <c r="T78" s="146">
        <f>IF('Для заповнення'!T78:U78=0,"-",ABS('Для заповнення'!T78:U78))</f>
        <v>2</v>
      </c>
      <c r="U78" s="146"/>
      <c r="V78" s="37" t="str">
        <f>IF('Для заповнення'!T78&lt;0,")"," ")</f>
        <v> </v>
      </c>
      <c r="W78" s="36" t="str">
        <f>IF('Для заповнення'!X78&lt;0,"("," ")</f>
        <v> </v>
      </c>
      <c r="X78" s="146" t="str">
        <f>IF('Для заповнення'!X78:Y78=0,"-",ABS('Для заповнення'!X78:Y78))</f>
        <v>-</v>
      </c>
      <c r="Y78" s="146"/>
      <c r="Z78" s="37" t="str">
        <f>IF('Для заповнення'!X78&lt;0,")"," ")</f>
        <v> </v>
      </c>
    </row>
    <row r="79" spans="1:26" ht="15" customHeight="1">
      <c r="A79" s="162" t="s">
        <v>55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51">
        <v>430</v>
      </c>
      <c r="Q79" s="152"/>
      <c r="R79" s="153"/>
      <c r="S79" s="184">
        <f>IF('Для заповнення'!S79:V79=0,"-",'Для заповнення'!S79:V79)</f>
        <v>853</v>
      </c>
      <c r="T79" s="184"/>
      <c r="U79" s="184"/>
      <c r="V79" s="184"/>
      <c r="W79" s="184">
        <f>IF('Для заповнення'!W79:Z79=0,"-",'Для заповнення'!W79:Z79)</f>
        <v>5103</v>
      </c>
      <c r="X79" s="184"/>
      <c r="Y79" s="184"/>
      <c r="Z79" s="184"/>
    </row>
    <row r="80" spans="1:26" ht="12.75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>
      <c r="A82" s="163" t="s">
        <v>62</v>
      </c>
      <c r="B82" s="163"/>
      <c r="C82" s="163"/>
      <c r="D82" s="163"/>
      <c r="E82" s="163"/>
      <c r="F82" s="163"/>
      <c r="G82" s="163"/>
      <c r="H82" s="141"/>
      <c r="I82" s="141"/>
      <c r="J82" s="141"/>
      <c r="K82" s="141"/>
      <c r="L82" s="141"/>
      <c r="M82" s="141"/>
      <c r="N82" s="141"/>
      <c r="O82" s="141"/>
      <c r="P82" s="20"/>
      <c r="Q82" s="20"/>
      <c r="R82" s="141" t="str">
        <f>IF('Для заповнення'!R82:Y82=0,"-",'Для заповнення'!R82:Y82)</f>
        <v>Сидорчук І.Я.</v>
      </c>
      <c r="S82" s="141"/>
      <c r="T82" s="141"/>
      <c r="U82" s="141"/>
      <c r="V82" s="141"/>
      <c r="W82" s="141"/>
      <c r="X82" s="141"/>
      <c r="Y82" s="141"/>
      <c r="Z82" s="39"/>
    </row>
    <row r="83" spans="1:26" ht="12.75" customHeight="1">
      <c r="A83" s="22"/>
      <c r="B83" s="22"/>
      <c r="C83" s="22"/>
      <c r="D83" s="22"/>
      <c r="E83" s="22"/>
      <c r="F83" s="22"/>
      <c r="G83" s="22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39"/>
    </row>
    <row r="84" spans="1:26" ht="12.75" customHeight="1">
      <c r="A84" s="163" t="s">
        <v>108</v>
      </c>
      <c r="B84" s="163"/>
      <c r="C84" s="163"/>
      <c r="D84" s="163"/>
      <c r="E84" s="163"/>
      <c r="F84" s="163"/>
      <c r="G84" s="163"/>
      <c r="H84" s="141"/>
      <c r="I84" s="141"/>
      <c r="J84" s="141"/>
      <c r="K84" s="141"/>
      <c r="L84" s="141"/>
      <c r="M84" s="141"/>
      <c r="N84" s="141"/>
      <c r="O84" s="141"/>
      <c r="P84" s="20"/>
      <c r="Q84" s="20"/>
      <c r="R84" s="141" t="str">
        <f>IF('Для заповнення'!R84:Y84=0,"-",'Для заповнення'!R84:Y84)</f>
        <v>Турбіна С.Ф.</v>
      </c>
      <c r="S84" s="141"/>
      <c r="T84" s="141"/>
      <c r="U84" s="141"/>
      <c r="V84" s="141"/>
      <c r="W84" s="141"/>
      <c r="X84" s="141"/>
      <c r="Y84" s="141"/>
      <c r="Z84" s="39"/>
    </row>
    <row r="85" spans="1:26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</sheetData>
  <sheetProtection formatCells="0" formatColumns="0" formatRows="0"/>
  <mergeCells count="280">
    <mergeCell ref="K8:S8"/>
    <mergeCell ref="A9:F9"/>
    <mergeCell ref="G9:S9"/>
    <mergeCell ref="L13:M13"/>
    <mergeCell ref="A8:J8"/>
    <mergeCell ref="H84:O84"/>
    <mergeCell ref="X59:Y59"/>
    <mergeCell ref="X60:Y60"/>
    <mergeCell ref="X61:Y61"/>
    <mergeCell ref="X62:Y62"/>
    <mergeCell ref="X63:Y63"/>
    <mergeCell ref="W66:Z66"/>
    <mergeCell ref="W67:Z67"/>
    <mergeCell ref="X64:Y64"/>
    <mergeCell ref="X65:Y65"/>
    <mergeCell ref="W56:Z56"/>
    <mergeCell ref="W57:Z57"/>
    <mergeCell ref="W58:Z58"/>
    <mergeCell ref="W6:Y6"/>
    <mergeCell ref="W54:Z54"/>
    <mergeCell ref="W55:Z55"/>
    <mergeCell ref="W15:Y15"/>
    <mergeCell ref="W8:Y8"/>
    <mergeCell ref="W9:Y9"/>
    <mergeCell ref="W50:Z50"/>
    <mergeCell ref="S15:V15"/>
    <mergeCell ref="W17:Z17"/>
    <mergeCell ref="W18:Z18"/>
    <mergeCell ref="S17:V17"/>
    <mergeCell ref="S18:V18"/>
    <mergeCell ref="L1:Z1"/>
    <mergeCell ref="L2:Z2"/>
    <mergeCell ref="W4:Y4"/>
    <mergeCell ref="W7:Y7"/>
    <mergeCell ref="A4:V4"/>
    <mergeCell ref="A6:D6"/>
    <mergeCell ref="A5:V5"/>
    <mergeCell ref="E6:S6"/>
    <mergeCell ref="A7:C7"/>
    <mergeCell ref="D7:S7"/>
    <mergeCell ref="W51:Z51"/>
    <mergeCell ref="W10:Y10"/>
    <mergeCell ref="A12:Z12"/>
    <mergeCell ref="W19:Z19"/>
    <mergeCell ref="W20:Z20"/>
    <mergeCell ref="W21:Z21"/>
    <mergeCell ref="W22:Z22"/>
    <mergeCell ref="W23:Z23"/>
    <mergeCell ref="W24:Z24"/>
    <mergeCell ref="A10:V10"/>
    <mergeCell ref="W25:Z25"/>
    <mergeCell ref="W26:Z26"/>
    <mergeCell ref="W27:Z27"/>
    <mergeCell ref="W28:Z28"/>
    <mergeCell ref="W29:Z29"/>
    <mergeCell ref="W30:Z30"/>
    <mergeCell ref="W31:Z31"/>
    <mergeCell ref="W32:Z32"/>
    <mergeCell ref="X37:Y37"/>
    <mergeCell ref="X38:Y38"/>
    <mergeCell ref="X33:Y33"/>
    <mergeCell ref="X34:Y34"/>
    <mergeCell ref="X35:Y35"/>
    <mergeCell ref="X36:Y36"/>
    <mergeCell ref="X39:Y39"/>
    <mergeCell ref="X40:Y40"/>
    <mergeCell ref="W52:Z52"/>
    <mergeCell ref="W53:Z53"/>
    <mergeCell ref="W49:Z49"/>
    <mergeCell ref="W48:Z48"/>
    <mergeCell ref="X44:Y44"/>
    <mergeCell ref="X41:Y41"/>
    <mergeCell ref="X42:Y42"/>
    <mergeCell ref="X43:Y43"/>
    <mergeCell ref="W68:Z68"/>
    <mergeCell ref="W69:Z69"/>
    <mergeCell ref="X70:Y70"/>
    <mergeCell ref="X71:Y71"/>
    <mergeCell ref="X72:Y72"/>
    <mergeCell ref="X73:Y73"/>
    <mergeCell ref="X74:Y74"/>
    <mergeCell ref="X75:Y75"/>
    <mergeCell ref="W77:Z77"/>
    <mergeCell ref="W79:Z79"/>
    <mergeCell ref="X76:Y76"/>
    <mergeCell ref="X78:Y78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S32:V32"/>
    <mergeCell ref="T33:U33"/>
    <mergeCell ref="T34:U34"/>
    <mergeCell ref="T35:U35"/>
    <mergeCell ref="T45:U45"/>
    <mergeCell ref="T46:U46"/>
    <mergeCell ref="T36:U36"/>
    <mergeCell ref="T37:U37"/>
    <mergeCell ref="T38:U38"/>
    <mergeCell ref="T39:U39"/>
    <mergeCell ref="T40:U40"/>
    <mergeCell ref="T41:U41"/>
    <mergeCell ref="T42:U42"/>
    <mergeCell ref="T43:U43"/>
    <mergeCell ref="S54:V54"/>
    <mergeCell ref="S55:V55"/>
    <mergeCell ref="S56:V56"/>
    <mergeCell ref="S48:V48"/>
    <mergeCell ref="S53:V53"/>
    <mergeCell ref="S49:V49"/>
    <mergeCell ref="S50:V50"/>
    <mergeCell ref="S51:V51"/>
    <mergeCell ref="S52:V52"/>
    <mergeCell ref="S57:V57"/>
    <mergeCell ref="S58:V58"/>
    <mergeCell ref="T60:U60"/>
    <mergeCell ref="T59:U59"/>
    <mergeCell ref="T63:U63"/>
    <mergeCell ref="T61:U61"/>
    <mergeCell ref="T62:U62"/>
    <mergeCell ref="T64:U64"/>
    <mergeCell ref="T65:U65"/>
    <mergeCell ref="S66:V66"/>
    <mergeCell ref="S67:V67"/>
    <mergeCell ref="S68:V68"/>
    <mergeCell ref="S69:V69"/>
    <mergeCell ref="T70:U70"/>
    <mergeCell ref="T71:U71"/>
    <mergeCell ref="T72:U72"/>
    <mergeCell ref="T73:U73"/>
    <mergeCell ref="S79:V79"/>
    <mergeCell ref="S77:V77"/>
    <mergeCell ref="T74:U74"/>
    <mergeCell ref="T75:U75"/>
    <mergeCell ref="T76:U76"/>
    <mergeCell ref="T78:U78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39:R39"/>
    <mergeCell ref="P51:R51"/>
    <mergeCell ref="P48:R48"/>
    <mergeCell ref="P52:R52"/>
    <mergeCell ref="P53:R53"/>
    <mergeCell ref="P49:R49"/>
    <mergeCell ref="P50:R50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5:R75"/>
    <mergeCell ref="P76:R76"/>
    <mergeCell ref="P77:R77"/>
    <mergeCell ref="P70:R70"/>
    <mergeCell ref="P71:R71"/>
    <mergeCell ref="P72:R72"/>
    <mergeCell ref="P73:R73"/>
    <mergeCell ref="P78:R78"/>
    <mergeCell ref="P79:R79"/>
    <mergeCell ref="A17:O17"/>
    <mergeCell ref="A18:O18"/>
    <mergeCell ref="A19:O19"/>
    <mergeCell ref="A20:O20"/>
    <mergeCell ref="A21:O21"/>
    <mergeCell ref="A22:O22"/>
    <mergeCell ref="A23:O23"/>
    <mergeCell ref="P74:R74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84:G84"/>
    <mergeCell ref="A43:O43"/>
    <mergeCell ref="A44:O44"/>
    <mergeCell ref="A45:O45"/>
    <mergeCell ref="A46:O46"/>
    <mergeCell ref="A49:O49"/>
    <mergeCell ref="A50:O50"/>
    <mergeCell ref="A55:O55"/>
    <mergeCell ref="A56:O56"/>
    <mergeCell ref="A48:O48"/>
    <mergeCell ref="A51:O51"/>
    <mergeCell ref="A52:O52"/>
    <mergeCell ref="A53:O53"/>
    <mergeCell ref="A54:O54"/>
    <mergeCell ref="A57:O57"/>
    <mergeCell ref="A58:O58"/>
    <mergeCell ref="A59:O59"/>
    <mergeCell ref="A60:O60"/>
    <mergeCell ref="A61:O61"/>
    <mergeCell ref="A62:O62"/>
    <mergeCell ref="A63:O63"/>
    <mergeCell ref="A64:O64"/>
    <mergeCell ref="A65:O65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77:O77"/>
    <mergeCell ref="A78:O78"/>
    <mergeCell ref="A79:O79"/>
    <mergeCell ref="A82:G82"/>
    <mergeCell ref="H82:O82"/>
    <mergeCell ref="P18:R18"/>
    <mergeCell ref="P17:R17"/>
    <mergeCell ref="P23:R23"/>
    <mergeCell ref="P22:R22"/>
    <mergeCell ref="P21:R21"/>
    <mergeCell ref="P20:R20"/>
    <mergeCell ref="P46:R46"/>
    <mergeCell ref="P40:R40"/>
    <mergeCell ref="P41:R41"/>
    <mergeCell ref="P42:R42"/>
    <mergeCell ref="P43:R43"/>
    <mergeCell ref="P44:R44"/>
    <mergeCell ref="R82:Y82"/>
    <mergeCell ref="R84:Y84"/>
    <mergeCell ref="AB1:AE6"/>
    <mergeCell ref="AB7:AE11"/>
    <mergeCell ref="AB12:AE12"/>
    <mergeCell ref="X45:Y45"/>
    <mergeCell ref="X46:Y46"/>
    <mergeCell ref="T44:U44"/>
    <mergeCell ref="P19:R19"/>
    <mergeCell ref="P45:R45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8" r:id="rId2"/>
  <rowBreaks count="1" manualBreakCount="1">
    <brk id="4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ZdoroviloM</dc:creator>
  <cp:keywords/>
  <dc:description/>
  <cp:lastModifiedBy>Glbuhg</cp:lastModifiedBy>
  <cp:lastPrinted>2011-02-10T10:17:43Z</cp:lastPrinted>
  <dcterms:created xsi:type="dcterms:W3CDTF">2010-07-13T11:53:41Z</dcterms:created>
  <dcterms:modified xsi:type="dcterms:W3CDTF">2012-02-02T09:58:49Z</dcterms:modified>
  <cp:category/>
  <cp:version/>
  <cp:contentType/>
  <cp:contentStatus/>
</cp:coreProperties>
</file>